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0740" windowHeight="11760" firstSheet="1" activeTab="2"/>
  </bookViews>
  <sheets>
    <sheet name="INSTRUCTIONS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Junior Boys" sheetId="6" r:id="rId6"/>
    <sheet name="Junior Girls" sheetId="7" r:id="rId7"/>
    <sheet name="Values" sheetId="8" state="hidden" r:id="rId8"/>
  </sheets>
  <definedNames>
    <definedName name="mHJ">'Values'!$O$2:$P$150</definedName>
    <definedName name="MJT">'Values'!$X$2:$Y$1402</definedName>
    <definedName name="mLJ">'Values'!$R$2:$S$690</definedName>
    <definedName name="mSP">'Values'!$U$2:$V$1402</definedName>
    <definedName name="One_Minute">'Values'!$A$2</definedName>
    <definedName name="wHJ">'Values'!$C$2:$D$135</definedName>
    <definedName name="wJT">'Values'!$L$2:$M$1402</definedName>
    <definedName name="wLJ">'Values'!$F$2:$G$672</definedName>
    <definedName name="wSP">'Values'!$I$2:$J$1402</definedName>
  </definedNames>
  <calcPr fullCalcOnLoad="1"/>
</workbook>
</file>

<file path=xl/sharedStrings.xml><?xml version="1.0" encoding="utf-8"?>
<sst xmlns="http://schemas.openxmlformats.org/spreadsheetml/2006/main" count="471" uniqueCount="102">
  <si>
    <t>100m</t>
  </si>
  <si>
    <t>400m</t>
  </si>
  <si>
    <t>1500m</t>
  </si>
  <si>
    <t>110mH</t>
  </si>
  <si>
    <t>Medley Relay</t>
  </si>
  <si>
    <t>Javelin</t>
  </si>
  <si>
    <t>Shot Put</t>
  </si>
  <si>
    <t>High Jump</t>
  </si>
  <si>
    <t>Long Jump</t>
  </si>
  <si>
    <t>School</t>
  </si>
  <si>
    <t>Points</t>
  </si>
  <si>
    <t>200m</t>
  </si>
  <si>
    <t>800m</t>
  </si>
  <si>
    <t>Athlete</t>
  </si>
  <si>
    <t>Total</t>
  </si>
  <si>
    <t>Senior Boys</t>
  </si>
  <si>
    <t>Senior Girls</t>
  </si>
  <si>
    <t>100mH</t>
  </si>
  <si>
    <t>Junior Boys</t>
  </si>
  <si>
    <t>Intermediate Boys</t>
  </si>
  <si>
    <t>Intermediate Girls</t>
  </si>
  <si>
    <t>Swedish Relay</t>
  </si>
  <si>
    <t>90mH</t>
  </si>
  <si>
    <t>4x200m Relay</t>
  </si>
  <si>
    <t>One Minute</t>
  </si>
  <si>
    <t>HJ</t>
  </si>
  <si>
    <t>LJ</t>
  </si>
  <si>
    <t>SP</t>
  </si>
  <si>
    <t>JT</t>
  </si>
  <si>
    <t>Womens</t>
  </si>
  <si>
    <t>Mens</t>
  </si>
  <si>
    <t>You can enter data only in the cells highlighted in Yellow</t>
  </si>
  <si>
    <t>Track Events</t>
  </si>
  <si>
    <t>Events up to 400m musts be entered in seconds</t>
  </si>
  <si>
    <t>eg 400m in 57.85 seconds entered as 56.85</t>
  </si>
  <si>
    <t xml:space="preserve">     400m in 1:32.45 entered as 92.45</t>
  </si>
  <si>
    <t>Events 800m &amp; over and Relays must be entered in Minutes and seconds</t>
  </si>
  <si>
    <t>eg 1500m in 3:57.65 must be entered as 3:57.65</t>
  </si>
  <si>
    <t xml:space="preserve">    You must use a Colon between Minutes and sceonds and a decimal place between seconds and Hundreths of a second</t>
  </si>
  <si>
    <t>Field Events</t>
  </si>
  <si>
    <t>Entered as distance or height with a decimal point between metres and hundreths of a metre</t>
  </si>
  <si>
    <t>eg Javelin 32.67 metres entered as 32.67</t>
  </si>
  <si>
    <t>Points will be calculated for each athlete and a total for each team</t>
  </si>
  <si>
    <t>SCHOOL'S KNOCKOUT 2010</t>
  </si>
  <si>
    <t>Enter school name in Yellow box next to School in Cell D2</t>
  </si>
  <si>
    <t>Minimum and Maximum performances to score Points</t>
  </si>
  <si>
    <t>Sprint Hurdles</t>
  </si>
  <si>
    <t>Min</t>
  </si>
  <si>
    <t>Max</t>
  </si>
  <si>
    <t>Rank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</si>
  <si>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</si>
  <si>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</si>
  <si>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</si>
  <si>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</si>
  <si>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</si>
  <si>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</si>
  <si>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</si>
  <si>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</si>
  <si>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</si>
  <si>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</si>
  <si>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</si>
  <si>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</si>
  <si>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</si>
  <si>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School 15</t>
  </si>
  <si>
    <t>School 16</t>
  </si>
  <si>
    <t xml:space="preserve">Perf </t>
  </si>
  <si>
    <t>Team</t>
  </si>
  <si>
    <t>Event</t>
  </si>
  <si>
    <t>Date</t>
  </si>
  <si>
    <t>SENIOR Boys calculation sheet is on the Senior Boys tab</t>
  </si>
  <si>
    <t>SENIOR Girls calculation sheet is on the Senior Girls tab</t>
  </si>
  <si>
    <t>INTERMEDIATE Boys calculation sheet is on the Intermediate Boys tab</t>
  </si>
  <si>
    <t>INTERMEDIATE Girls calculation sheet is on the Intermediate Girls tab</t>
  </si>
  <si>
    <t>JUNIOR Boys calculation sheet is on the Junior Boys tab</t>
  </si>
  <si>
    <t>JUNIOR Girls calculation sheet is on the Junior Girls tab</t>
  </si>
  <si>
    <t xml:space="preserve">     Note: you must put a decimail point and at least one zero after seconds even if there are no Hundreths of a second</t>
  </si>
  <si>
    <t>Junior Girls</t>
  </si>
  <si>
    <t>80mH</t>
  </si>
  <si>
    <t>School 17</t>
  </si>
  <si>
    <t>School 18</t>
  </si>
  <si>
    <t>Victorian SKO</t>
  </si>
  <si>
    <t>Tasmanian SKO</t>
  </si>
  <si>
    <t>Rosny College</t>
  </si>
  <si>
    <t>St Mary's</t>
  </si>
  <si>
    <t>Taroona</t>
  </si>
  <si>
    <t>Kingston</t>
  </si>
  <si>
    <t>St Mary's A</t>
  </si>
  <si>
    <t>St Mary's B</t>
  </si>
  <si>
    <t>Ogilvie</t>
  </si>
  <si>
    <t>Mount Carmel College</t>
  </si>
  <si>
    <t>Taroona A</t>
  </si>
  <si>
    <t>Taroona B</t>
  </si>
  <si>
    <t>Taroona C</t>
  </si>
  <si>
    <t>Taroona D</t>
  </si>
  <si>
    <t>Montrose</t>
  </si>
  <si>
    <t>Ogilvie A</t>
  </si>
  <si>
    <t>Ogilvie B</t>
  </si>
  <si>
    <t>Mount carmel Navy</t>
  </si>
  <si>
    <t>Mount carmel Gold</t>
  </si>
  <si>
    <t xml:space="preserve">Kingston </t>
  </si>
  <si>
    <t>Kingston A</t>
  </si>
  <si>
    <t>Kingston B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</si>
</sst>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:ss.00"/>
    <numFmt numFmtId="165" formatCode="0.0000000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4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33" borderId="12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164" fontId="0" fillId="33" borderId="10" xfId="0" applyNumberForma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4" fontId="0" fillId="33" borderId="0" xfId="0" applyNumberFormat="1" applyFont="1" applyFill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B14" sqref="B14"/>
    </sheetView>
  </sheetViews>
  <sheetFormatPr defaultColWidth="8.8515625" defaultRowHeight="12.75"/>
  <cols>
    <col min="1" max="1" width="69.140625" style="0" customWidth="1"/>
    <col min="2" max="2" width="24.421875" style="0" customWidth="1"/>
  </cols>
  <sheetData>
    <row r="1" ht="16.5">
      <c r="A1" s="15" t="s">
        <v>43</v>
      </c>
    </row>
    <row r="2" ht="6.75" customHeight="1"/>
    <row r="3" ht="12">
      <c r="A3" s="8" t="s">
        <v>31</v>
      </c>
    </row>
    <row r="4" ht="12">
      <c r="A4" t="s">
        <v>44</v>
      </c>
    </row>
    <row r="5" ht="12">
      <c r="A5" s="14" t="s">
        <v>32</v>
      </c>
    </row>
    <row r="6" ht="12">
      <c r="B6" t="s">
        <v>33</v>
      </c>
    </row>
    <row r="7" ht="12">
      <c r="B7" t="s">
        <v>34</v>
      </c>
    </row>
    <row r="8" ht="12">
      <c r="B8" t="s">
        <v>35</v>
      </c>
    </row>
    <row r="10" ht="12">
      <c r="B10" t="s">
        <v>36</v>
      </c>
    </row>
    <row r="11" ht="12">
      <c r="B11" t="s">
        <v>37</v>
      </c>
    </row>
    <row r="12" ht="12">
      <c r="B12" t="s">
        <v>38</v>
      </c>
    </row>
    <row r="13" ht="12">
      <c r="B13" s="20" t="s">
        <v>75</v>
      </c>
    </row>
    <row r="14" spans="1:2" ht="12">
      <c r="A14" s="14" t="s">
        <v>39</v>
      </c>
      <c r="B14" t="s">
        <v>40</v>
      </c>
    </row>
    <row r="15" ht="12">
      <c r="B15" t="s">
        <v>41</v>
      </c>
    </row>
    <row r="16" ht="12">
      <c r="A16" t="s">
        <v>42</v>
      </c>
    </row>
    <row r="17" ht="3" customHeight="1"/>
    <row r="18" spans="1:2" ht="12">
      <c r="A18" s="20" t="s">
        <v>69</v>
      </c>
      <c r="B18" s="20" t="s">
        <v>70</v>
      </c>
    </row>
    <row r="19" ht="3" customHeight="1"/>
    <row r="20" spans="1:2" ht="12">
      <c r="A20" s="20" t="s">
        <v>71</v>
      </c>
      <c r="B20" s="20" t="s">
        <v>72</v>
      </c>
    </row>
    <row r="21" ht="3.75" customHeight="1"/>
    <row r="22" spans="1:2" ht="12">
      <c r="A22" s="20" t="s">
        <v>73</v>
      </c>
      <c r="B22" s="20" t="s">
        <v>74</v>
      </c>
    </row>
    <row r="23" ht="4.5" customHeight="1"/>
    <row r="24" ht="12">
      <c r="A24" t="s">
        <v>45</v>
      </c>
    </row>
    <row r="25" spans="3:4" ht="12">
      <c r="C25" s="17" t="s">
        <v>47</v>
      </c>
      <c r="D25" s="17" t="s">
        <v>48</v>
      </c>
    </row>
    <row r="26" spans="1:4" ht="12">
      <c r="A26" s="16" t="s">
        <v>30</v>
      </c>
      <c r="B26" t="s">
        <v>0</v>
      </c>
      <c r="C26" s="10"/>
      <c r="D26" s="10">
        <v>24.5</v>
      </c>
    </row>
    <row r="27" spans="2:4" ht="12">
      <c r="B27" t="s">
        <v>11</v>
      </c>
      <c r="C27" s="10"/>
      <c r="D27" s="10">
        <v>53</v>
      </c>
    </row>
    <row r="28" spans="2:4" ht="12">
      <c r="B28" t="s">
        <v>1</v>
      </c>
      <c r="C28" s="10"/>
      <c r="D28" s="10">
        <v>120</v>
      </c>
    </row>
    <row r="29" spans="2:4" ht="12">
      <c r="B29" t="s">
        <v>12</v>
      </c>
      <c r="C29" s="10"/>
      <c r="D29" s="18">
        <v>0.002893518518518519</v>
      </c>
    </row>
    <row r="30" spans="2:4" ht="12">
      <c r="B30" t="s">
        <v>2</v>
      </c>
      <c r="C30" s="10"/>
      <c r="D30" s="18">
        <v>0.00625</v>
      </c>
    </row>
    <row r="31" spans="2:4" ht="12">
      <c r="B31" t="s">
        <v>46</v>
      </c>
      <c r="C31" s="10"/>
      <c r="D31" s="10">
        <v>31.4</v>
      </c>
    </row>
    <row r="32" spans="2:4" ht="12">
      <c r="B32" t="s">
        <v>4</v>
      </c>
      <c r="C32" s="10"/>
      <c r="D32" s="18">
        <v>0.004166666666666667</v>
      </c>
    </row>
    <row r="33" spans="2:4" ht="12">
      <c r="B33" t="s">
        <v>21</v>
      </c>
      <c r="C33" s="10"/>
      <c r="D33" s="18">
        <v>0.0024537037037037036</v>
      </c>
    </row>
    <row r="34" spans="2:4" ht="12">
      <c r="B34" t="s">
        <v>23</v>
      </c>
      <c r="C34" s="10"/>
      <c r="D34" s="18">
        <v>0.0024537037037037036</v>
      </c>
    </row>
    <row r="35" spans="2:4" ht="12">
      <c r="B35" t="s">
        <v>5</v>
      </c>
      <c r="C35" s="10">
        <v>3.53</v>
      </c>
      <c r="D35" s="10">
        <v>77.27</v>
      </c>
    </row>
    <row r="36" spans="2:4" ht="12">
      <c r="B36" t="s">
        <v>6</v>
      </c>
      <c r="C36" s="10">
        <v>1.21</v>
      </c>
      <c r="D36" s="10">
        <v>23.36</v>
      </c>
    </row>
    <row r="37" spans="2:4" ht="12">
      <c r="B37" t="s">
        <v>7</v>
      </c>
      <c r="C37" s="10">
        <v>0.86</v>
      </c>
      <c r="D37" s="10">
        <v>2.18</v>
      </c>
    </row>
    <row r="38" spans="2:4" ht="12">
      <c r="B38" t="s">
        <v>8</v>
      </c>
      <c r="C38" s="10">
        <v>1.2</v>
      </c>
      <c r="D38" s="10">
        <v>7.89</v>
      </c>
    </row>
    <row r="39" spans="3:4" ht="6.75" customHeight="1">
      <c r="C39" s="10"/>
      <c r="D39" s="10"/>
    </row>
    <row r="40" spans="3:4" ht="12">
      <c r="C40" s="10" t="s">
        <v>47</v>
      </c>
      <c r="D40" s="10" t="s">
        <v>48</v>
      </c>
    </row>
    <row r="41" spans="1:4" ht="12">
      <c r="A41" s="16" t="s">
        <v>30</v>
      </c>
      <c r="B41" t="s">
        <v>0</v>
      </c>
      <c r="C41" s="10"/>
      <c r="D41" s="10">
        <v>24.5</v>
      </c>
    </row>
    <row r="42" spans="2:4" ht="12">
      <c r="B42" t="s">
        <v>11</v>
      </c>
      <c r="C42" s="10"/>
      <c r="D42" s="10">
        <v>53</v>
      </c>
    </row>
    <row r="43" spans="2:4" ht="12">
      <c r="B43" t="s">
        <v>1</v>
      </c>
      <c r="C43" s="10"/>
      <c r="D43" s="10">
        <v>120</v>
      </c>
    </row>
    <row r="44" spans="2:4" ht="12">
      <c r="B44" t="s">
        <v>12</v>
      </c>
      <c r="C44" s="10"/>
      <c r="D44" s="18">
        <v>0.002893518518518519</v>
      </c>
    </row>
    <row r="45" spans="2:4" ht="12">
      <c r="B45" t="s">
        <v>2</v>
      </c>
      <c r="C45" s="10"/>
      <c r="D45" s="18">
        <v>0.00625</v>
      </c>
    </row>
    <row r="46" spans="2:4" ht="12">
      <c r="B46" t="s">
        <v>46</v>
      </c>
      <c r="C46" s="10"/>
      <c r="D46" s="10">
        <v>31.4</v>
      </c>
    </row>
    <row r="47" spans="2:4" ht="12">
      <c r="B47" t="s">
        <v>4</v>
      </c>
      <c r="C47" s="10"/>
      <c r="D47" s="18">
        <v>0.004166666666666667</v>
      </c>
    </row>
    <row r="48" spans="2:4" ht="12">
      <c r="B48" t="s">
        <v>21</v>
      </c>
      <c r="C48" s="10"/>
      <c r="D48" s="18">
        <v>0.0024537037037037036</v>
      </c>
    </row>
    <row r="49" spans="2:4" ht="12">
      <c r="B49" t="s">
        <v>23</v>
      </c>
      <c r="C49" s="10"/>
      <c r="D49" s="18">
        <v>0.0024537037037037036</v>
      </c>
    </row>
    <row r="50" spans="2:4" ht="12">
      <c r="B50" t="s">
        <v>5</v>
      </c>
      <c r="C50" s="10">
        <v>3.53</v>
      </c>
      <c r="D50" s="10">
        <v>77.27</v>
      </c>
    </row>
    <row r="51" spans="2:4" ht="12">
      <c r="B51" t="s">
        <v>6</v>
      </c>
      <c r="C51" s="10">
        <v>1.21</v>
      </c>
      <c r="D51" s="10">
        <v>23.36</v>
      </c>
    </row>
    <row r="52" spans="2:4" ht="12">
      <c r="B52" t="s">
        <v>7</v>
      </c>
      <c r="C52" s="10">
        <v>0.86</v>
      </c>
      <c r="D52" s="10">
        <v>2.18</v>
      </c>
    </row>
    <row r="53" spans="2:4" ht="12">
      <c r="B53" t="s">
        <v>8</v>
      </c>
      <c r="C53" s="10">
        <v>1.2</v>
      </c>
      <c r="D53" s="10">
        <v>7.89</v>
      </c>
    </row>
    <row r="54" spans="3:4" ht="12">
      <c r="C54" s="10"/>
      <c r="D54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" sqref="J7"/>
    </sheetView>
  </sheetViews>
  <sheetFormatPr defaultColWidth="8.8515625" defaultRowHeight="12.75"/>
  <cols>
    <col min="1" max="1" width="16.28125" style="0" customWidth="1"/>
    <col min="2" max="2" width="8.00390625" style="0" customWidth="1"/>
    <col min="3" max="3" width="8.421875" style="0" customWidth="1"/>
    <col min="4" max="4" width="7.140625" style="0" customWidth="1"/>
    <col min="5" max="5" width="8.00390625" style="0" customWidth="1"/>
    <col min="6" max="6" width="7.421875" style="0" customWidth="1"/>
    <col min="7" max="7" width="8.8515625" style="0" customWidth="1"/>
    <col min="8" max="8" width="8.421875" style="0" customWidth="1"/>
    <col min="9" max="9" width="7.7109375" style="0" customWidth="1"/>
    <col min="10" max="10" width="12.28125" style="0" customWidth="1"/>
    <col min="11" max="11" width="7.7109375" style="0" customWidth="1"/>
    <col min="12" max="12" width="8.8515625" style="0" customWidth="1"/>
    <col min="13" max="13" width="10.140625" style="0" customWidth="1"/>
    <col min="14" max="14" width="9.8515625" style="0" customWidth="1"/>
    <col min="15" max="15" width="3.28125" style="0" customWidth="1"/>
    <col min="16" max="16" width="8.8515625" style="0" customWidth="1"/>
    <col min="17" max="17" width="6.7109375" style="0" customWidth="1"/>
  </cols>
  <sheetData>
    <row r="1" ht="12">
      <c r="A1" s="20"/>
    </row>
    <row r="2" spans="1:10" ht="18">
      <c r="A2" s="7" t="s">
        <v>15</v>
      </c>
      <c r="C2" s="20" t="s">
        <v>67</v>
      </c>
      <c r="D2" s="33" t="s">
        <v>80</v>
      </c>
      <c r="E2" s="34"/>
      <c r="I2" s="20" t="s">
        <v>68</v>
      </c>
      <c r="J2" s="31">
        <v>40415</v>
      </c>
    </row>
    <row r="3" ht="12.75" thickBot="1">
      <c r="A3" s="20"/>
    </row>
    <row r="4" spans="3:17" ht="12.75" thickBot="1">
      <c r="C4" s="22" t="s">
        <v>0</v>
      </c>
      <c r="D4" s="23"/>
      <c r="E4" s="22" t="s">
        <v>1</v>
      </c>
      <c r="F4" s="23"/>
      <c r="G4" s="22" t="s">
        <v>2</v>
      </c>
      <c r="H4" s="23"/>
      <c r="I4" s="2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P4" t="s">
        <v>14</v>
      </c>
      <c r="Q4" s="20" t="s">
        <v>49</v>
      </c>
    </row>
    <row r="5" spans="1:14" ht="18" thickBot="1">
      <c r="A5" s="1" t="s">
        <v>9</v>
      </c>
      <c r="B5" s="3" t="s">
        <v>13</v>
      </c>
      <c r="C5" s="4">
        <v>1</v>
      </c>
      <c r="D5" s="5">
        <v>2</v>
      </c>
      <c r="E5" s="4">
        <v>1</v>
      </c>
      <c r="F5" s="5">
        <v>2</v>
      </c>
      <c r="G5" s="4">
        <v>1</v>
      </c>
      <c r="H5" s="5">
        <v>2</v>
      </c>
      <c r="I5" s="4">
        <v>1</v>
      </c>
      <c r="J5" s="26" t="s">
        <v>66</v>
      </c>
      <c r="K5" s="3">
        <v>1</v>
      </c>
      <c r="L5" s="3">
        <v>1</v>
      </c>
      <c r="M5" s="3">
        <v>1</v>
      </c>
      <c r="N5" s="3">
        <v>1</v>
      </c>
    </row>
    <row r="6" spans="1:14" ht="12.75" thickBot="1">
      <c r="A6" s="21" t="s">
        <v>82</v>
      </c>
      <c r="B6" s="25" t="s">
        <v>65</v>
      </c>
      <c r="C6" s="32">
        <v>12.1</v>
      </c>
      <c r="D6" s="32">
        <v>11.3</v>
      </c>
      <c r="E6" s="32">
        <v>57.4</v>
      </c>
      <c r="F6" s="32">
        <v>55.8</v>
      </c>
      <c r="G6" s="27">
        <v>0.0036574074074074074</v>
      </c>
      <c r="H6" s="27">
        <v>0.0033668981481481484</v>
      </c>
      <c r="I6" s="32">
        <v>17</v>
      </c>
      <c r="J6" s="19">
        <v>0</v>
      </c>
      <c r="K6" s="32">
        <v>38.46</v>
      </c>
      <c r="L6" s="32">
        <v>8.21</v>
      </c>
      <c r="M6" s="32">
        <v>1.65</v>
      </c>
      <c r="N6" s="32">
        <v>5.65</v>
      </c>
    </row>
    <row r="7" spans="2:17" ht="13.5" thickBot="1" thickTop="1">
      <c r="B7" s="2" t="s">
        <v>10</v>
      </c>
      <c r="C7" s="24">
        <f>IF(C6&gt;=24.5,0,IF(C6&lt;=0,"",INT(6.573*(24.5-C6)^2)))</f>
        <v>1010</v>
      </c>
      <c r="D7" s="24">
        <f>IF(D6&gt;=24.5,0,IF(D6&lt;=0,"",INT(6.573*(24.5-D6)^2)))</f>
        <v>1145</v>
      </c>
      <c r="E7" s="24">
        <f>IF(E6&gt;=120,0,IF(E6&lt;=0,"",INT(0.2453*(120-E6)^2)))</f>
        <v>961</v>
      </c>
      <c r="F7" s="24">
        <f>IF(F6&gt;=120,0,IF(F6&lt;=0,"",INT(0.2453*(120-F6)^2)))</f>
        <v>1011</v>
      </c>
      <c r="G7" s="24">
        <f>IF((G6/One_Minute*60)&gt;=540,0,IF(G6&lt;=0,"",INT(0.0134*(540-(G6/One_Minute*60))^2)))</f>
        <v>672</v>
      </c>
      <c r="H7" s="24">
        <f>IF((H6/One_Minute*60)&gt;=540,0,IF(H6&lt;=0,"",INT(0.0134*(540-(H6/One_Minute*60))^2)))</f>
        <v>831</v>
      </c>
      <c r="I7" s="11">
        <f>IF(I6&gt;=31.4,0,IF(I6&lt;=0,"",INT(3.406*(31.4-I6)^2)))</f>
        <v>706</v>
      </c>
      <c r="J7" s="12">
        <f>IF((J6/One_Minute*60)&gt;=480,0,IF(J6&lt;=0,"",INT(0.01562*(480-(J6/One_Minute*60))^2)))</f>
      </c>
      <c r="K7" s="13">
        <f>IF(K6&gt;=3.53,VLOOKUP(K6,wJT,2,TRUE),"")</f>
        <v>657</v>
      </c>
      <c r="L7" s="13">
        <f>IF(L6&gt;=1.21,VLOOKUP(L6,wSP,2,TRUE),"")</f>
        <v>438</v>
      </c>
      <c r="M7" s="13">
        <f>IF(M6&gt;=0.86,VLOOKUP(M6,wHJ,2,TRUE),"")</f>
        <v>817</v>
      </c>
      <c r="N7" s="13">
        <f>IF(N6&gt;=1.2,VLOOKUP(N6,wLJ,2,TRUE),"")</f>
        <v>912</v>
      </c>
      <c r="P7" s="29">
        <f>SUM(C7:O7)</f>
        <v>9160</v>
      </c>
      <c r="Q7" s="30">
        <f>IF(P7&gt;0,RANK(P7,$P$7:$P$57),"")</f>
        <v>1</v>
      </c>
    </row>
    <row r="8" spans="1:14" ht="12.75" thickBot="1">
      <c r="A8" s="21" t="s">
        <v>50</v>
      </c>
      <c r="B8" s="25" t="s">
        <v>65</v>
      </c>
      <c r="C8" s="32"/>
      <c r="D8" s="32"/>
      <c r="E8" s="32"/>
      <c r="F8" s="32"/>
      <c r="G8" s="27"/>
      <c r="H8" s="27"/>
      <c r="I8" s="32"/>
      <c r="J8" s="19"/>
      <c r="K8" s="32"/>
      <c r="L8" s="32"/>
      <c r="M8" s="32"/>
      <c r="N8" s="32"/>
    </row>
    <row r="9" spans="2:17" ht="13.5" thickBot="1" thickTop="1">
      <c r="B9" s="2" t="s">
        <v>10</v>
      </c>
      <c r="C9" s="24">
        <f>IF(C8&gt;=24.5,0,IF(C8&lt;=0,"",INT(6.573*(24.5-C8)^2)))</f>
      </c>
      <c r="D9" s="24">
        <f>IF(D8&gt;=24.5,0,IF(D8&lt;=0,"",INT(6.573*(24.5-D8)^2)))</f>
      </c>
      <c r="E9" s="24">
        <f>IF(E8&gt;=120,0,IF(E8&lt;=0,"",INT(0.2453*(120-E8)^2)))</f>
      </c>
      <c r="F9" s="24">
        <f>IF(F8&gt;=120,0,IF(F8&lt;=0,"",INT(0.2453*(120-F8)^2)))</f>
      </c>
      <c r="G9" s="24">
        <f>IF((G8/One_Minute*60)&gt;=540,0,IF(G8&lt;=0,"",INT(0.0134*(540-(G8/One_Minute*60))^2)))</f>
      </c>
      <c r="H9" s="24">
        <f>IF((H8/One_Minute*60)&gt;=540,0,IF(H8&lt;=0,"",INT(0.0134*(540-(H8/One_Minute*60))^2)))</f>
      </c>
      <c r="I9" s="11">
        <f>IF(I8&gt;=31.4,0,IF(I8&lt;=0,"",INT(3.406*(31.4-I8)^2)))</f>
      </c>
      <c r="J9" s="12">
        <f>IF((J8/One_Minute*60)&gt;=480,0,IF(J8&lt;=0,"",INT(0.01562*(480-(J8/One_Minute*60))^2)))</f>
      </c>
      <c r="K9" s="13">
        <f>IF(K8&gt;=3.53,VLOOKUP(K8,wJT,2,TRUE),"")</f>
      </c>
      <c r="L9" s="13">
        <f>IF(L8&gt;=1.21,VLOOKUP(L8,wSP,2,TRUE),"")</f>
      </c>
      <c r="M9" s="13">
        <f>IF(M8&gt;=0.86,VLOOKUP(M8,wHJ,2,TRUE),"")</f>
      </c>
      <c r="N9" s="13">
        <f>IF(N8&gt;=1.2,VLOOKUP(N8,wLJ,2,TRUE),"")</f>
      </c>
      <c r="P9" s="29">
        <f>SUM(C9:O9)</f>
        <v>0</v>
      </c>
      <c r="Q9" s="30">
        <f>IF(P9&gt;0,RANK(P9,$P$7:$P$57),"")</f>
      </c>
    </row>
    <row r="10" spans="1:14" ht="12.75" thickBot="1">
      <c r="A10" s="21" t="s">
        <v>51</v>
      </c>
      <c r="B10" s="25" t="s">
        <v>65</v>
      </c>
      <c r="C10" s="32"/>
      <c r="D10" s="32"/>
      <c r="E10" s="32"/>
      <c r="F10" s="32"/>
      <c r="G10" s="27"/>
      <c r="H10" s="27"/>
      <c r="I10" s="32"/>
      <c r="J10" s="19"/>
      <c r="K10" s="32"/>
      <c r="L10" s="32"/>
      <c r="M10" s="32"/>
      <c r="N10" s="32"/>
    </row>
    <row r="11" spans="2:17" ht="13.5" thickBot="1" thickTop="1">
      <c r="B11" s="2" t="s">
        <v>10</v>
      </c>
      <c r="C11" s="24">
        <f>IF(C10&gt;=24.5,0,IF(C10&lt;=0,"",INT(6.573*(24.5-C10)^2)))</f>
      </c>
      <c r="D11" s="24">
        <f>IF(D10&gt;=24.5,0,IF(D10&lt;=0,"",INT(6.573*(24.5-D10)^2)))</f>
      </c>
      <c r="E11" s="24">
        <f>IF(E10&gt;=120,0,IF(E10&lt;=0,"",INT(0.2453*(120-E10)^2)))</f>
      </c>
      <c r="F11" s="24">
        <f>IF(F10&gt;=120,0,IF(F10&lt;=0,"",INT(0.2453*(120-F10)^2)))</f>
      </c>
      <c r="G11" s="24">
        <f>IF((G10/One_Minute*60)&gt;=540,0,IF(G10&lt;=0,"",INT(0.0134*(540-(G10/One_Minute*60))^2)))</f>
      </c>
      <c r="H11" s="24">
        <f>IF((H10/One_Minute*60)&gt;=540,0,IF(H10&lt;=0,"",INT(0.0134*(540-(H10/One_Minute*60))^2)))</f>
      </c>
      <c r="I11" s="11">
        <f>IF(I10&gt;=31.4,0,IF(I10&lt;=0,"",INT(3.406*(31.4-I10)^2)))</f>
      </c>
      <c r="J11" s="12">
        <f>IF((J10/One_Minute*60)&gt;=480,0,IF(J10&lt;=0,"",INT(0.01562*(480-(J10/One_Minute*60))^2)))</f>
      </c>
      <c r="K11" s="13">
        <f>IF(K10&gt;=3.53,VLOOKUP(K10,wJT,2,TRUE),"")</f>
      </c>
      <c r="L11" s="13">
        <f>IF(L10&gt;=1.21,VLOOKUP(L10,wSP,2,TRUE),"")</f>
      </c>
      <c r="M11" s="13">
        <f>IF(M10&gt;=0.86,VLOOKUP(M10,wHJ,2,TRUE),"")</f>
      </c>
      <c r="N11" s="13">
        <f>IF(N10&gt;=1.2,VLOOKUP(N10,wLJ,2,TRUE),"")</f>
      </c>
      <c r="P11" s="29">
        <f>SUM(C11:O11)</f>
        <v>0</v>
      </c>
      <c r="Q11" s="30">
        <f>IF(P11&gt;0,RANK(P11,$P$7:$P$57),"")</f>
      </c>
    </row>
    <row r="12" spans="1:14" ht="12.75" thickBot="1">
      <c r="A12" s="21" t="s">
        <v>52</v>
      </c>
      <c r="B12" s="25" t="s">
        <v>65</v>
      </c>
      <c r="C12" s="32"/>
      <c r="D12" s="32"/>
      <c r="E12" s="32"/>
      <c r="F12" s="32"/>
      <c r="G12" s="27"/>
      <c r="H12" s="27"/>
      <c r="I12" s="32"/>
      <c r="J12" s="19"/>
      <c r="K12" s="32"/>
      <c r="L12" s="32"/>
      <c r="M12" s="32"/>
      <c r="N12" s="32"/>
    </row>
    <row r="13" spans="2:17" ht="13.5" thickBot="1" thickTop="1">
      <c r="B13" s="2" t="s">
        <v>10</v>
      </c>
      <c r="C13" s="24">
        <f>IF(C12&gt;=24.5,0,IF(C12&lt;=0,"",INT(6.573*(24.5-C12)^2)))</f>
      </c>
      <c r="D13" s="24">
        <f>IF(D12&gt;=24.5,0,IF(D12&lt;=0,"",INT(6.573*(24.5-D12)^2)))</f>
      </c>
      <c r="E13" s="24">
        <f>IF(E12&gt;=120,0,IF(E12&lt;=0,"",INT(0.2453*(120-E12)^2)))</f>
      </c>
      <c r="F13" s="24">
        <f>IF(F12&gt;=120,0,IF(F12&lt;=0,"",INT(0.2453*(120-F12)^2)))</f>
      </c>
      <c r="G13" s="24">
        <f>IF((G12/One_Minute*60)&gt;=540,0,IF(G12&lt;=0,"",INT(0.0134*(540-(G12/One_Minute*60))^2)))</f>
      </c>
      <c r="H13" s="24">
        <f>IF((H12/One_Minute*60)&gt;=540,0,IF(H12&lt;=0,"",INT(0.0134*(540-(H12/One_Minute*60))^2)))</f>
      </c>
      <c r="I13" s="11">
        <f>IF(I12&gt;=31.4,0,IF(I12&lt;=0,"",INT(3.406*(31.4-I12)^2)))</f>
      </c>
      <c r="J13" s="12">
        <f>IF((J12/One_Minute*60)&gt;=480,0,IF(J12&lt;=0,"",INT(0.01562*(480-(J12/One_Minute*60))^2)))</f>
      </c>
      <c r="K13" s="13">
        <f>IF(K12&gt;=3.53,VLOOKUP(K12,wJT,2,TRUE),"")</f>
      </c>
      <c r="L13" s="13">
        <f>IF(L12&gt;=1.21,VLOOKUP(L12,wSP,2,TRUE),"")</f>
      </c>
      <c r="M13" s="13">
        <f>IF(M12&gt;=0.86,VLOOKUP(M12,wHJ,2,TRUE),"")</f>
      </c>
      <c r="N13" s="13">
        <f>IF(N12&gt;=1.2,VLOOKUP(N12,wLJ,2,TRUE),"")</f>
      </c>
      <c r="P13" s="29">
        <f>SUM(C13:O13)</f>
        <v>0</v>
      </c>
      <c r="Q13" s="30">
        <f>IF(P13&gt;0,RANK(P13,$P$7:$P$57),"")</f>
      </c>
    </row>
    <row r="14" spans="1:14" ht="12.75" thickBot="1">
      <c r="A14" s="21" t="s">
        <v>53</v>
      </c>
      <c r="B14" s="25" t="s">
        <v>65</v>
      </c>
      <c r="C14" s="32"/>
      <c r="D14" s="32"/>
      <c r="E14" s="32"/>
      <c r="F14" s="32"/>
      <c r="G14" s="27"/>
      <c r="H14" s="27"/>
      <c r="I14" s="32"/>
      <c r="J14" s="19"/>
      <c r="K14" s="32"/>
      <c r="L14" s="32"/>
      <c r="M14" s="32"/>
      <c r="N14" s="32"/>
    </row>
    <row r="15" spans="2:17" ht="13.5" thickBot="1" thickTop="1">
      <c r="B15" s="2" t="s">
        <v>10</v>
      </c>
      <c r="C15" s="24">
        <f>IF(C14&gt;=24.5,0,IF(C14&lt;=0,"",INT(6.573*(24.5-C14)^2)))</f>
      </c>
      <c r="D15" s="24">
        <f>IF(D14&gt;=24.5,0,IF(D14&lt;=0,"",INT(6.573*(24.5-D14)^2)))</f>
      </c>
      <c r="E15" s="24">
        <f>IF(E14&gt;=120,0,IF(E14&lt;=0,"",INT(0.2453*(120-E14)^2)))</f>
      </c>
      <c r="F15" s="24">
        <f>IF(F14&gt;=120,0,IF(F14&lt;=0,"",INT(0.2453*(120-F14)^2)))</f>
      </c>
      <c r="G15" s="24">
        <f>IF((G14/One_Minute*60)&gt;=540,0,IF(G14&lt;=0,"",INT(0.0134*(540-(G14/One_Minute*60))^2)))</f>
      </c>
      <c r="H15" s="24">
        <f>IF((H14/One_Minute*60)&gt;=540,0,IF(H14&lt;=0,"",INT(0.0134*(540-(H14/One_Minute*60))^2)))</f>
      </c>
      <c r="I15" s="11">
        <f>IF(I14&gt;=31.4,0,IF(I14&lt;=0,"",INT(3.406*(31.4-I14)^2)))</f>
      </c>
      <c r="J15" s="12">
        <f>IF((J14/One_Minute*60)&gt;=480,0,IF(J14&lt;=0,"",INT(0.01562*(480-(J14/One_Minute*60))^2)))</f>
      </c>
      <c r="K15" s="13">
        <f>IF(K14&gt;=3.53,VLOOKUP(K14,wJT,2,TRUE),"")</f>
      </c>
      <c r="L15" s="13">
        <f>IF(L14&gt;=1.21,VLOOKUP(L14,wSP,2,TRUE),"")</f>
      </c>
      <c r="M15" s="13">
        <f>IF(M14&gt;=0.86,VLOOKUP(M14,wHJ,2,TRUE),"")</f>
      </c>
      <c r="N15" s="13">
        <f>IF(N14&gt;=1.2,VLOOKUP(N14,wLJ,2,TRUE),"")</f>
      </c>
      <c r="P15" s="29">
        <f>SUM(C15:O15)</f>
        <v>0</v>
      </c>
      <c r="Q15" s="30">
        <f>IF(P15&gt;0,RANK(P15,$P$7:$P$57),"")</f>
      </c>
    </row>
    <row r="16" spans="1:14" ht="12.75" thickBot="1">
      <c r="A16" s="21" t="s">
        <v>54</v>
      </c>
      <c r="B16" s="25" t="s">
        <v>65</v>
      </c>
      <c r="C16" s="32"/>
      <c r="D16" s="32"/>
      <c r="E16" s="32"/>
      <c r="F16" s="32"/>
      <c r="G16" s="27"/>
      <c r="H16" s="27"/>
      <c r="I16" s="32"/>
      <c r="J16" s="19"/>
      <c r="K16" s="32"/>
      <c r="L16" s="32"/>
      <c r="M16" s="32"/>
      <c r="N16" s="32"/>
    </row>
    <row r="17" spans="2:17" ht="13.5" thickBot="1" thickTop="1">
      <c r="B17" s="2" t="s">
        <v>10</v>
      </c>
      <c r="C17" s="24">
        <f>IF(C16&gt;=24.5,0,IF(C16&lt;=0,"",INT(6.573*(24.5-C16)^2)))</f>
      </c>
      <c r="D17" s="24">
        <f>IF(D16&gt;=24.5,0,IF(D16&lt;=0,"",INT(6.573*(24.5-D16)^2)))</f>
      </c>
      <c r="E17" s="24">
        <f>IF(E16&gt;=120,0,IF(E16&lt;=0,"",INT(0.2453*(120-E16)^2)))</f>
      </c>
      <c r="F17" s="24">
        <f>IF(F16&gt;=120,0,IF(F16&lt;=0,"",INT(0.2453*(120-F16)^2)))</f>
      </c>
      <c r="G17" s="24">
        <f>IF((G16/One_Minute*60)&gt;=540,0,IF(G16&lt;=0,"",INT(0.0134*(540-(G16/One_Minute*60))^2)))</f>
      </c>
      <c r="H17" s="24">
        <f>IF((H16/One_Minute*60)&gt;=540,0,IF(H16&lt;=0,"",INT(0.0134*(540-(H16/One_Minute*60))^2)))</f>
      </c>
      <c r="I17" s="11">
        <f>IF(I16&gt;=31.4,0,IF(I16&lt;=0,"",INT(3.406*(31.4-I16)^2)))</f>
      </c>
      <c r="J17" s="12">
        <f>IF((J16/One_Minute*60)&gt;=480,0,IF(J16&lt;=0,"",INT(0.01562*(480-(J16/One_Minute*60))^2)))</f>
      </c>
      <c r="K17" s="13">
        <f>IF(K16&gt;=3.53,VLOOKUP(K16,wJT,2,TRUE),"")</f>
      </c>
      <c r="L17" s="13">
        <f>IF(L16&gt;=1.21,VLOOKUP(L16,wSP,2,TRUE),"")</f>
      </c>
      <c r="M17" s="13">
        <f>IF(M16&gt;=0.86,VLOOKUP(M16,wHJ,2,TRUE),"")</f>
      </c>
      <c r="N17" s="13">
        <f>IF(N16&gt;=1.2,VLOOKUP(N16,wLJ,2,TRUE),"")</f>
      </c>
      <c r="P17" s="29">
        <f>SUM(C17:O17)</f>
        <v>0</v>
      </c>
      <c r="Q17" s="30">
        <f>IF(P17&gt;0,RANK(P17,$P$7:$P$57),"")</f>
      </c>
    </row>
    <row r="18" spans="1:14" ht="12.75" thickBot="1">
      <c r="A18" s="21" t="s">
        <v>55</v>
      </c>
      <c r="B18" s="25" t="s">
        <v>65</v>
      </c>
      <c r="C18" s="32"/>
      <c r="D18" s="32"/>
      <c r="E18" s="32"/>
      <c r="F18" s="32"/>
      <c r="G18" s="27"/>
      <c r="H18" s="27"/>
      <c r="I18" s="32"/>
      <c r="J18" s="19"/>
      <c r="K18" s="32"/>
      <c r="L18" s="32"/>
      <c r="M18" s="32"/>
      <c r="N18" s="32"/>
    </row>
    <row r="19" spans="2:17" ht="13.5" thickBot="1" thickTop="1">
      <c r="B19" s="2" t="s">
        <v>10</v>
      </c>
      <c r="C19" s="24">
        <f>IF(C18&gt;=24.5,0,IF(C18&lt;=0,"",INT(6.573*(24.5-C18)^2)))</f>
      </c>
      <c r="D19" s="24">
        <f>IF(D18&gt;=24.5,0,IF(D18&lt;=0,"",INT(6.573*(24.5-D18)^2)))</f>
      </c>
      <c r="E19" s="24">
        <f>IF(E18&gt;=120,0,IF(E18&lt;=0,"",INT(0.2453*(120-E18)^2)))</f>
      </c>
      <c r="F19" s="24">
        <f>IF(F18&gt;=120,0,IF(F18&lt;=0,"",INT(0.2453*(120-F18)^2)))</f>
      </c>
      <c r="G19" s="24">
        <f>IF((G18/One_Minute*60)&gt;=540,0,IF(G18&lt;=0,"",INT(0.0134*(540-(G18/One_Minute*60))^2)))</f>
      </c>
      <c r="H19" s="24">
        <f>IF((H18/One_Minute*60)&gt;=540,0,IF(H18&lt;=0,"",INT(0.0134*(540-(H18/One_Minute*60))^2)))</f>
      </c>
      <c r="I19" s="11">
        <f>IF(I18&gt;=31.4,0,IF(I18&lt;=0,"",INT(3.406*(31.4-I18)^2)))</f>
      </c>
      <c r="J19" s="12">
        <f>IF((J18/One_Minute*60)&gt;=480,0,IF(J18&lt;=0,"",INT(0.01562*(480-(J18/One_Minute*60))^2)))</f>
      </c>
      <c r="K19" s="13">
        <f>IF(K18&gt;=3.53,VLOOKUP(K18,wJT,2,TRUE),"")</f>
      </c>
      <c r="L19" s="13">
        <f>IF(L18&gt;=1.21,VLOOKUP(L18,wSP,2,TRUE),"")</f>
      </c>
      <c r="M19" s="13">
        <f>IF(M18&gt;=0.86,VLOOKUP(M18,wHJ,2,TRUE),"")</f>
      </c>
      <c r="N19" s="13">
        <f>IF(N18&gt;=1.2,VLOOKUP(N18,wLJ,2,TRUE),"")</f>
      </c>
      <c r="P19" s="29">
        <f>SUM(C19:O19)</f>
        <v>0</v>
      </c>
      <c r="Q19" s="30">
        <f>IF(P19&gt;0,RANK(P19,$P$7:$P$57),"")</f>
      </c>
    </row>
    <row r="20" spans="1:14" ht="12.75" thickBot="1">
      <c r="A20" s="21" t="s">
        <v>56</v>
      </c>
      <c r="B20" s="25" t="s">
        <v>65</v>
      </c>
      <c r="C20" s="32"/>
      <c r="D20" s="32"/>
      <c r="E20" s="32"/>
      <c r="F20" s="32"/>
      <c r="G20" s="27"/>
      <c r="H20" s="27"/>
      <c r="I20" s="32"/>
      <c r="J20" s="19"/>
      <c r="K20" s="32"/>
      <c r="L20" s="32"/>
      <c r="M20" s="32"/>
      <c r="N20" s="32"/>
    </row>
    <row r="21" spans="2:17" ht="13.5" thickBot="1" thickTop="1">
      <c r="B21" s="2" t="s">
        <v>10</v>
      </c>
      <c r="C21" s="24">
        <f>IF(C20&gt;=24.5,0,IF(C20&lt;=0,"",INT(6.573*(24.5-C20)^2)))</f>
      </c>
      <c r="D21" s="24">
        <f>IF(D20&gt;=24.5,0,IF(D20&lt;=0,"",INT(6.573*(24.5-D20)^2)))</f>
      </c>
      <c r="E21" s="24">
        <f>IF(E20&gt;=120,0,IF(E20&lt;=0,"",INT(0.2453*(120-E20)^2)))</f>
      </c>
      <c r="F21" s="24">
        <f>IF(F20&gt;=120,0,IF(F20&lt;=0,"",INT(0.2453*(120-F20)^2)))</f>
      </c>
      <c r="G21" s="24">
        <f>IF((G20/One_Minute*60)&gt;=540,0,IF(G20&lt;=0,"",INT(0.0134*(540-(G20/One_Minute*60))^2)))</f>
      </c>
      <c r="H21" s="24">
        <f>IF((H20/One_Minute*60)&gt;=540,0,IF(H20&lt;=0,"",INT(0.0134*(540-(H20/One_Minute*60))^2)))</f>
      </c>
      <c r="I21" s="11">
        <f>IF(I20&gt;=31.4,0,IF(I20&lt;=0,"",INT(3.406*(31.4-I20)^2)))</f>
      </c>
      <c r="J21" s="12">
        <f>IF((J20/One_Minute*60)&gt;=480,0,IF(J20&lt;=0,"",INT(0.01562*(480-(J20/One_Minute*60))^2)))</f>
      </c>
      <c r="K21" s="13">
        <f>IF(K20&gt;=3.53,VLOOKUP(K20,wJT,2,TRUE),"")</f>
      </c>
      <c r="L21" s="13">
        <f>IF(L20&gt;=1.21,VLOOKUP(L20,wSP,2,TRUE),"")</f>
      </c>
      <c r="M21" s="13">
        <f>IF(M20&gt;=0.86,VLOOKUP(M20,wHJ,2,TRUE),"")</f>
      </c>
      <c r="N21" s="13">
        <f>IF(N20&gt;=1.2,VLOOKUP(N20,wLJ,2,TRUE),"")</f>
      </c>
      <c r="P21" s="29">
        <f>SUM(C21:O21)</f>
        <v>0</v>
      </c>
      <c r="Q21" s="30">
        <f>IF(P21&gt;0,RANK(P21,$P$7:$P$57),"")</f>
      </c>
    </row>
    <row r="22" spans="1:14" ht="12.75" thickBot="1">
      <c r="A22" s="21" t="s">
        <v>57</v>
      </c>
      <c r="B22" s="25" t="s">
        <v>65</v>
      </c>
      <c r="C22" s="32"/>
      <c r="D22" s="32"/>
      <c r="E22" s="32"/>
      <c r="F22" s="32"/>
      <c r="G22" s="27"/>
      <c r="H22" s="27"/>
      <c r="I22" s="32"/>
      <c r="J22" s="19"/>
      <c r="K22" s="32"/>
      <c r="L22" s="32"/>
      <c r="M22" s="32"/>
      <c r="N22" s="32"/>
    </row>
    <row r="23" spans="2:17" ht="13.5" thickBot="1" thickTop="1">
      <c r="B23" s="2" t="s">
        <v>10</v>
      </c>
      <c r="C23" s="24">
        <f>IF(C22&gt;=24.5,0,IF(C22&lt;=0,"",INT(6.573*(24.5-C22)^2)))</f>
      </c>
      <c r="D23" s="24">
        <f>IF(D22&gt;=24.5,0,IF(D22&lt;=0,"",INT(6.573*(24.5-D22)^2)))</f>
      </c>
      <c r="E23" s="24">
        <f>IF(E22&gt;=120,0,IF(E22&lt;=0,"",INT(0.2453*(120-E22)^2)))</f>
      </c>
      <c r="F23" s="24">
        <f>IF(F22&gt;=120,0,IF(F22&lt;=0,"",INT(0.2453*(120-F22)^2)))</f>
      </c>
      <c r="G23" s="24">
        <f>IF((G22/One_Minute*60)&gt;=540,0,IF(G22&lt;=0,"",INT(0.0134*(540-(G22/One_Minute*60))^2)))</f>
      </c>
      <c r="H23" s="24">
        <f>IF((H22/One_Minute*60)&gt;=540,0,IF(H22&lt;=0,"",INT(0.0134*(540-(H22/One_Minute*60))^2)))</f>
      </c>
      <c r="I23" s="11">
        <f>IF(I22&gt;=31.4,0,IF(I22&lt;=0,"",INT(3.406*(31.4-I22)^2)))</f>
      </c>
      <c r="J23" s="12">
        <f>IF((J22/One_Minute*60)&gt;=480,0,IF(J22&lt;=0,"",INT(0.01562*(480-(J22/One_Minute*60))^2)))</f>
      </c>
      <c r="K23" s="13">
        <f>IF(K22&gt;=3.53,VLOOKUP(K22,wJT,2,TRUE),"")</f>
      </c>
      <c r="L23" s="13">
        <f>IF(L22&gt;=1.21,VLOOKUP(L22,wSP,2,TRUE),"")</f>
      </c>
      <c r="M23" s="13">
        <f>IF(M22&gt;=0.86,VLOOKUP(M22,wHJ,2,TRUE),"")</f>
      </c>
      <c r="N23" s="13">
        <f>IF(N22&gt;=1.2,VLOOKUP(N22,wLJ,2,TRUE),"")</f>
      </c>
      <c r="P23" s="29">
        <f>SUM(C23:O23)</f>
        <v>0</v>
      </c>
      <c r="Q23" s="30">
        <f>IF(P23&gt;0,RANK(P23,$P$7:$P$57),"")</f>
      </c>
    </row>
    <row r="24" spans="1:14" ht="12.75" thickBot="1">
      <c r="A24" s="21" t="s">
        <v>58</v>
      </c>
      <c r="B24" s="25" t="s">
        <v>65</v>
      </c>
      <c r="C24" s="32"/>
      <c r="D24" s="32"/>
      <c r="E24" s="32"/>
      <c r="F24" s="32"/>
      <c r="G24" s="27"/>
      <c r="H24" s="27"/>
      <c r="I24" s="32"/>
      <c r="J24" s="19"/>
      <c r="K24" s="32"/>
      <c r="L24" s="32"/>
      <c r="M24" s="32"/>
      <c r="N24" s="32"/>
    </row>
    <row r="25" spans="2:17" ht="13.5" thickBot="1" thickTop="1">
      <c r="B25" s="2" t="s">
        <v>10</v>
      </c>
      <c r="C25" s="24">
        <f>IF(C24&gt;=24.5,0,IF(C24&lt;=0,"",INT(6.573*(24.5-C24)^2)))</f>
      </c>
      <c r="D25" s="24">
        <f>IF(D24&gt;=24.5,0,IF(D24&lt;=0,"",INT(6.573*(24.5-D24)^2)))</f>
      </c>
      <c r="E25" s="24">
        <f>IF(E24&gt;=120,0,IF(E24&lt;=0,"",INT(0.2453*(120-E24)^2)))</f>
      </c>
      <c r="F25" s="24">
        <f>IF(F24&gt;=120,0,IF(F24&lt;=0,"",INT(0.2453*(120-F24)^2)))</f>
      </c>
      <c r="G25" s="24">
        <f>IF((G24/One_Minute*60)&gt;=540,0,IF(G24&lt;=0,"",INT(0.0134*(540-(G24/One_Minute*60))^2)))</f>
      </c>
      <c r="H25" s="24">
        <f>IF((H24/One_Minute*60)&gt;=540,0,IF(H24&lt;=0,"",INT(0.0134*(540-(H24/One_Minute*60))^2)))</f>
      </c>
      <c r="I25" s="11">
        <f>IF(I24&gt;=31.4,0,IF(I24&lt;=0,"",INT(3.406*(31.4-I24)^2)))</f>
      </c>
      <c r="J25" s="12">
        <f>IF((J24/One_Minute*60)&gt;=480,0,IF(J24&lt;=0,"",INT(0.01562*(480-(J24/One_Minute*60))^2)))</f>
      </c>
      <c r="K25" s="13">
        <f>IF(K24&gt;=3.53,VLOOKUP(K24,wJT,2,TRUE),"")</f>
      </c>
      <c r="L25" s="13">
        <f>IF(L24&gt;=1.21,VLOOKUP(L24,wSP,2,TRUE),"")</f>
      </c>
      <c r="M25" s="13">
        <f>IF(M24&gt;=0.86,VLOOKUP(M24,wHJ,2,TRUE),"")</f>
      </c>
      <c r="N25" s="13">
        <f>IF(N24&gt;=1.2,VLOOKUP(N24,wLJ,2,TRUE),"")</f>
      </c>
      <c r="P25" s="29">
        <f>SUM(C25:O25)</f>
        <v>0</v>
      </c>
      <c r="Q25" s="30">
        <f>IF(P25&gt;0,RANK(P25,$P$7:$P$57),"")</f>
      </c>
    </row>
    <row r="26" spans="1:14" ht="12.75" thickBot="1">
      <c r="A26" s="21" t="s">
        <v>59</v>
      </c>
      <c r="B26" s="25" t="s">
        <v>65</v>
      </c>
      <c r="C26" s="32"/>
      <c r="D26" s="32"/>
      <c r="E26" s="32"/>
      <c r="F26" s="32"/>
      <c r="G26" s="27"/>
      <c r="H26" s="27"/>
      <c r="I26" s="32"/>
      <c r="J26" s="19"/>
      <c r="K26" s="32"/>
      <c r="L26" s="32"/>
      <c r="M26" s="32"/>
      <c r="N26" s="32"/>
    </row>
    <row r="27" spans="2:17" ht="13.5" thickBot="1" thickTop="1">
      <c r="B27" s="2" t="s">
        <v>10</v>
      </c>
      <c r="C27" s="24">
        <f>IF(C26&gt;=24.5,0,IF(C26&lt;=0,"",INT(6.573*(24.5-C26)^2)))</f>
      </c>
      <c r="D27" s="24">
        <f>IF(D26&gt;=24.5,0,IF(D26&lt;=0,"",INT(6.573*(24.5-D26)^2)))</f>
      </c>
      <c r="E27" s="24">
        <f>IF(E26&gt;=120,0,IF(E26&lt;=0,"",INT(0.2453*(120-E26)^2)))</f>
      </c>
      <c r="F27" s="24">
        <f>IF(F26&gt;=120,0,IF(F26&lt;=0,"",INT(0.2453*(120-F26)^2)))</f>
      </c>
      <c r="G27" s="24">
        <f>IF((G26/One_Minute*60)&gt;=540,0,IF(G26&lt;=0,"",INT(0.0134*(540-(G26/One_Minute*60))^2)))</f>
      </c>
      <c r="H27" s="24">
        <f>IF((H26/One_Minute*60)&gt;=540,0,IF(H26&lt;=0,"",INT(0.0134*(540-(H26/One_Minute*60))^2)))</f>
      </c>
      <c r="I27" s="11">
        <f>IF(I26&gt;=31.4,0,IF(I26&lt;=0,"",INT(3.406*(31.4-I26)^2)))</f>
      </c>
      <c r="J27" s="12">
        <f>IF((J26/One_Minute*60)&gt;=480,0,IF(J26&lt;=0,"",INT(0.01562*(480-(J26/One_Minute*60))^2)))</f>
      </c>
      <c r="K27" s="13">
        <f>IF(K26&gt;=3.53,VLOOKUP(K26,wJT,2,TRUE),"")</f>
      </c>
      <c r="L27" s="13">
        <f>IF(L26&gt;=1.21,VLOOKUP(L26,wSP,2,TRUE),"")</f>
      </c>
      <c r="M27" s="13">
        <f>IF(M26&gt;=0.86,VLOOKUP(M26,wHJ,2,TRUE),"")</f>
      </c>
      <c r="N27" s="13">
        <f>IF(N26&gt;=1.2,VLOOKUP(N26,wLJ,2,TRUE),"")</f>
      </c>
      <c r="P27" s="29">
        <f>SUM(C27:O27)</f>
        <v>0</v>
      </c>
      <c r="Q27" s="30">
        <f>IF(P27&gt;0,RANK(P27,$P$7:$P$57),"")</f>
      </c>
    </row>
    <row r="28" spans="1:14" ht="12.75" thickBot="1">
      <c r="A28" s="21" t="s">
        <v>60</v>
      </c>
      <c r="B28" s="25" t="s">
        <v>65</v>
      </c>
      <c r="C28" s="32"/>
      <c r="D28" s="32"/>
      <c r="E28" s="32"/>
      <c r="F28" s="32"/>
      <c r="G28" s="27"/>
      <c r="H28" s="27"/>
      <c r="I28" s="32"/>
      <c r="J28" s="19"/>
      <c r="K28" s="32"/>
      <c r="L28" s="32"/>
      <c r="M28" s="32"/>
      <c r="N28" s="32"/>
    </row>
    <row r="29" spans="2:17" ht="13.5" thickBot="1" thickTop="1">
      <c r="B29" s="2" t="s">
        <v>10</v>
      </c>
      <c r="C29" s="24">
        <f>IF(C28&gt;=24.5,0,IF(C28&lt;=0,"",INT(6.573*(24.5-C28)^2)))</f>
      </c>
      <c r="D29" s="24">
        <f>IF(D28&gt;=24.5,0,IF(D28&lt;=0,"",INT(6.573*(24.5-D28)^2)))</f>
      </c>
      <c r="E29" s="24">
        <f>IF(E28&gt;=120,0,IF(E28&lt;=0,"",INT(0.2453*(120-E28)^2)))</f>
      </c>
      <c r="F29" s="24">
        <f>IF(F28&gt;=120,0,IF(F28&lt;=0,"",INT(0.2453*(120-F28)^2)))</f>
      </c>
      <c r="G29" s="24">
        <f>IF((G28/One_Minute*60)&gt;=540,0,IF(G28&lt;=0,"",INT(0.0134*(540-(G28/One_Minute*60))^2)))</f>
      </c>
      <c r="H29" s="24">
        <f>IF((H28/One_Minute*60)&gt;=540,0,IF(H28&lt;=0,"",INT(0.0134*(540-(H28/One_Minute*60))^2)))</f>
      </c>
      <c r="I29" s="11">
        <f>IF(I28&gt;=31.4,0,IF(I28&lt;=0,"",INT(3.406*(31.4-I28)^2)))</f>
      </c>
      <c r="J29" s="12">
        <f>IF((J28/One_Minute*60)&gt;=480,0,IF(J28&lt;=0,"",INT(0.01562*(480-(J28/One_Minute*60))^2)))</f>
      </c>
      <c r="K29" s="13">
        <f>IF(K28&gt;=3.53,VLOOKUP(K28,wJT,2,TRUE),"")</f>
      </c>
      <c r="L29" s="13">
        <f>IF(L28&gt;=1.21,VLOOKUP(L28,wSP,2,TRUE),"")</f>
      </c>
      <c r="M29" s="13">
        <f>IF(M28&gt;=0.86,VLOOKUP(M28,wHJ,2,TRUE),"")</f>
      </c>
      <c r="N29" s="13">
        <f>IF(N28&gt;=1.2,VLOOKUP(N28,wLJ,2,TRUE),"")</f>
      </c>
      <c r="P29" s="29">
        <f>SUM(C29:O29)</f>
        <v>0</v>
      </c>
      <c r="Q29" s="30">
        <f>IF(P29&gt;0,RANK(P29,$P$7:$P$57),"")</f>
      </c>
    </row>
    <row r="30" spans="1:14" ht="12.75" thickBot="1">
      <c r="A30" s="21" t="s">
        <v>61</v>
      </c>
      <c r="B30" s="25" t="s">
        <v>65</v>
      </c>
      <c r="C30" s="32"/>
      <c r="D30" s="32"/>
      <c r="E30" s="32"/>
      <c r="F30" s="32"/>
      <c r="G30" s="27"/>
      <c r="H30" s="27"/>
      <c r="I30" s="32"/>
      <c r="J30" s="19"/>
      <c r="K30" s="32"/>
      <c r="L30" s="32"/>
      <c r="M30" s="32"/>
      <c r="N30" s="32"/>
    </row>
    <row r="31" spans="2:17" ht="13.5" thickBot="1" thickTop="1">
      <c r="B31" s="2" t="s">
        <v>10</v>
      </c>
      <c r="C31" s="24">
        <f>IF(C30&gt;=24.5,0,IF(C30&lt;=0,"",INT(6.573*(24.5-C30)^2)))</f>
      </c>
      <c r="D31" s="24">
        <f>IF(D30&gt;=24.5,0,IF(D30&lt;=0,"",INT(6.573*(24.5-D30)^2)))</f>
      </c>
      <c r="E31" s="24">
        <f>IF(E30&gt;=120,0,IF(E30&lt;=0,"",INT(0.2453*(120-E30)^2)))</f>
      </c>
      <c r="F31" s="24">
        <f>IF(F30&gt;=120,0,IF(F30&lt;=0,"",INT(0.2453*(120-F30)^2)))</f>
      </c>
      <c r="G31" s="24">
        <f>IF((G30/One_Minute*60)&gt;=540,0,IF(G30&lt;=0,"",INT(0.0134*(540-(G30/One_Minute*60))^2)))</f>
      </c>
      <c r="H31" s="24">
        <f>IF((H30/One_Minute*60)&gt;=540,0,IF(H30&lt;=0,"",INT(0.0134*(540-(H30/One_Minute*60))^2)))</f>
      </c>
      <c r="I31" s="11">
        <f>IF(I30&gt;=31.4,0,IF(I30&lt;=0,"",INT(3.406*(31.4-I30)^2)))</f>
      </c>
      <c r="J31" s="12">
        <f>IF((J30/One_Minute*60)&gt;=480,0,IF(J30&lt;=0,"",INT(0.01562*(480-(J30/One_Minute*60))^2)))</f>
      </c>
      <c r="K31" s="13">
        <f>IF(K30&gt;=3.53,VLOOKUP(K30,wJT,2,TRUE),"")</f>
      </c>
      <c r="L31" s="13">
        <f>IF(L30&gt;=1.21,VLOOKUP(L30,wSP,2,TRUE),"")</f>
      </c>
      <c r="M31" s="13">
        <f>IF(M30&gt;=0.86,VLOOKUP(M30,wHJ,2,TRUE),"")</f>
      </c>
      <c r="N31" s="13">
        <f>IF(N30&gt;=1.2,VLOOKUP(N30,wLJ,2,TRUE),"")</f>
      </c>
      <c r="P31" s="29">
        <f>SUM(C31:O31)</f>
        <v>0</v>
      </c>
      <c r="Q31" s="30">
        <f>IF(P31&gt;0,RANK(P31,$P$7:$P$57),"")</f>
      </c>
    </row>
    <row r="32" spans="1:14" ht="12.75" thickBot="1">
      <c r="A32" s="21" t="s">
        <v>62</v>
      </c>
      <c r="B32" s="25" t="s">
        <v>65</v>
      </c>
      <c r="C32" s="32"/>
      <c r="D32" s="32"/>
      <c r="E32" s="32"/>
      <c r="F32" s="32"/>
      <c r="G32" s="27"/>
      <c r="H32" s="27"/>
      <c r="I32" s="32"/>
      <c r="J32" s="19"/>
      <c r="K32" s="32"/>
      <c r="L32" s="32"/>
      <c r="M32" s="32"/>
      <c r="N32" s="32"/>
    </row>
    <row r="33" spans="2:17" ht="13.5" thickBot="1" thickTop="1">
      <c r="B33" s="2" t="s">
        <v>10</v>
      </c>
      <c r="C33" s="24">
        <f>IF(C32&gt;=24.5,0,IF(C32&lt;=0,"",INT(6.573*(24.5-C32)^2)))</f>
      </c>
      <c r="D33" s="24">
        <f>IF(D32&gt;=24.5,0,IF(D32&lt;=0,"",INT(6.573*(24.5-D32)^2)))</f>
      </c>
      <c r="E33" s="24">
        <f>IF(E32&gt;=120,0,IF(E32&lt;=0,"",INT(0.2453*(120-E32)^2)))</f>
      </c>
      <c r="F33" s="24">
        <f>IF(F32&gt;=120,0,IF(F32&lt;=0,"",INT(0.2453*(120-F32)^2)))</f>
      </c>
      <c r="G33" s="24">
        <f>IF((G32/One_Minute*60)&gt;=540,0,IF(G32&lt;=0,"",INT(0.0134*(540-(G32/One_Minute*60))^2)))</f>
      </c>
      <c r="H33" s="24">
        <f>IF((H32/One_Minute*60)&gt;=540,0,IF(H32&lt;=0,"",INT(0.0134*(540-(H32/One_Minute*60))^2)))</f>
      </c>
      <c r="I33" s="11">
        <f>IF(I32&gt;=31.4,0,IF(I32&lt;=0,"",INT(3.406*(31.4-I32)^2)))</f>
      </c>
      <c r="J33" s="12">
        <f>IF((J32/One_Minute*60)&gt;=480,0,IF(J32&lt;=0,"",INT(0.01562*(480-(J32/One_Minute*60))^2)))</f>
      </c>
      <c r="K33" s="13">
        <f>IF(K32&gt;=3.53,VLOOKUP(K32,wJT,2,TRUE),"")</f>
      </c>
      <c r="L33" s="13">
        <f>IF(L32&gt;=1.21,VLOOKUP(L32,wSP,2,TRUE),"")</f>
      </c>
      <c r="M33" s="13">
        <f>IF(M32&gt;=0.86,VLOOKUP(M32,wHJ,2,TRUE),"")</f>
      </c>
      <c r="N33" s="13">
        <f>IF(N32&gt;=1.2,VLOOKUP(N32,wLJ,2,TRUE),"")</f>
      </c>
      <c r="P33" s="29">
        <f>SUM(C33:O33)</f>
        <v>0</v>
      </c>
      <c r="Q33" s="30">
        <f>IF(P33&gt;0,RANK(P33,$P$7:$P$57),"")</f>
      </c>
    </row>
    <row r="34" spans="1:14" ht="12.75" thickBot="1">
      <c r="A34" s="21" t="s">
        <v>63</v>
      </c>
      <c r="B34" s="25" t="s">
        <v>65</v>
      </c>
      <c r="C34" s="32"/>
      <c r="D34" s="32"/>
      <c r="E34" s="32"/>
      <c r="F34" s="32"/>
      <c r="G34" s="27"/>
      <c r="H34" s="27"/>
      <c r="I34" s="32"/>
      <c r="J34" s="19"/>
      <c r="K34" s="32"/>
      <c r="L34" s="32"/>
      <c r="M34" s="32"/>
      <c r="N34" s="32"/>
    </row>
    <row r="35" spans="2:17" ht="13.5" thickBot="1" thickTop="1">
      <c r="B35" s="2" t="s">
        <v>10</v>
      </c>
      <c r="C35" s="24">
        <f>IF(C34&gt;=24.5,0,IF(C34&lt;=0,"",INT(6.573*(24.5-C34)^2)))</f>
      </c>
      <c r="D35" s="24">
        <f>IF(D34&gt;=24.5,0,IF(D34&lt;=0,"",INT(6.573*(24.5-D34)^2)))</f>
      </c>
      <c r="E35" s="24">
        <f>IF(E34&gt;=120,0,IF(E34&lt;=0,"",INT(0.2453*(120-E34)^2)))</f>
      </c>
      <c r="F35" s="24">
        <f>IF(F34&gt;=120,0,IF(F34&lt;=0,"",INT(0.2453*(120-F34)^2)))</f>
      </c>
      <c r="G35" s="24">
        <f>IF((G34/One_Minute*60)&gt;=540,0,IF(G34&lt;=0,"",INT(0.0134*(540-(G34/One_Minute*60))^2)))</f>
      </c>
      <c r="H35" s="24">
        <f>IF((H34/One_Minute*60)&gt;=540,0,IF(H34&lt;=0,"",INT(0.0134*(540-(H34/One_Minute*60))^2)))</f>
      </c>
      <c r="I35" s="11">
        <f>IF(I34&gt;=31.4,0,IF(I34&lt;=0,"",INT(3.406*(31.4-I34)^2)))</f>
      </c>
      <c r="J35" s="12">
        <f>IF((J34/One_Minute*60)&gt;=480,0,IF(J34&lt;=0,"",INT(0.01562*(480-(J34/One_Minute*60))^2)))</f>
      </c>
      <c r="K35" s="13">
        <f>IF(K34&gt;=3.53,VLOOKUP(K34,wJT,2,TRUE),"")</f>
      </c>
      <c r="L35" s="13">
        <f>IF(L34&gt;=1.21,VLOOKUP(L34,wSP,2,TRUE),"")</f>
      </c>
      <c r="M35" s="13">
        <f>IF(M34&gt;=0.86,VLOOKUP(M34,wHJ,2,TRUE),"")</f>
      </c>
      <c r="N35" s="13">
        <f>IF(N34&gt;=1.2,VLOOKUP(N34,wLJ,2,TRUE),"")</f>
      </c>
      <c r="P35" s="29">
        <f>SUM(C35:O35)</f>
        <v>0</v>
      </c>
      <c r="Q35" s="30">
        <f>IF(P35&gt;0,RANK(P35,$P$7:$P$57),"")</f>
      </c>
    </row>
    <row r="36" spans="1:14" ht="12.75" thickBot="1">
      <c r="A36" s="21" t="s">
        <v>64</v>
      </c>
      <c r="B36" s="25" t="s">
        <v>65</v>
      </c>
      <c r="C36" s="32"/>
      <c r="D36" s="32"/>
      <c r="E36" s="32"/>
      <c r="F36" s="32"/>
      <c r="G36" s="27"/>
      <c r="H36" s="27"/>
      <c r="I36" s="32"/>
      <c r="J36" s="19"/>
      <c r="K36" s="32"/>
      <c r="L36" s="32"/>
      <c r="M36" s="32"/>
      <c r="N36" s="32"/>
    </row>
    <row r="37" spans="2:17" ht="13.5" thickBot="1" thickTop="1">
      <c r="B37" s="2" t="s">
        <v>10</v>
      </c>
      <c r="C37" s="24">
        <f>IF(C36&gt;=24.5,0,IF(C36&lt;=0,"",INT(6.573*(24.5-C36)^2)))</f>
      </c>
      <c r="D37" s="24">
        <f>IF(D36&gt;=24.5,0,IF(D36&lt;=0,"",INT(6.573*(24.5-D36)^2)))</f>
      </c>
      <c r="E37" s="24">
        <f>IF(E36&gt;=120,0,IF(E36&lt;=0,"",INT(0.2453*(120-E36)^2)))</f>
      </c>
      <c r="F37" s="24">
        <f>IF(F36&gt;=120,0,IF(F36&lt;=0,"",INT(0.2453*(120-F36)^2)))</f>
      </c>
      <c r="G37" s="24">
        <f>IF((G36/One_Minute*60)&gt;=540,0,IF(G36&lt;=0,"",INT(0.0134*(540-(G36/One_Minute*60))^2)))</f>
      </c>
      <c r="H37" s="24">
        <f>IF((H36/One_Minute*60)&gt;=540,0,IF(H36&lt;=0,"",INT(0.0134*(540-(H36/One_Minute*60))^2)))</f>
      </c>
      <c r="I37" s="24">
        <f>IF(I36&gt;=31.4,0,IF(I36&lt;=0,"",INT(3.406*(31.4-I36)^2)))</f>
      </c>
      <c r="J37" s="24">
        <f>IF((J36/One_Minute*60)&gt;=480,0,IF(J36&lt;=0,"",INT(0.01562*(480-(J36/One_Minute*60))^2)))</f>
      </c>
      <c r="K37" s="13">
        <f>IF(K36&gt;=3.53,VLOOKUP(K36,wJT,2,TRUE),"")</f>
      </c>
      <c r="L37" s="13">
        <f>IF(L36&gt;=1.21,VLOOKUP(L36,wSP,2,TRUE),"")</f>
      </c>
      <c r="M37" s="13">
        <f>IF(M36&gt;=0.86,VLOOKUP(M36,wHJ,2,TRUE),"")</f>
      </c>
      <c r="N37" s="13">
        <f>IF(N36&gt;=1.2,VLOOKUP(N36,wLJ,2,TRUE),"")</f>
      </c>
      <c r="P37" s="29">
        <f>SUM(C37:O37)</f>
        <v>0</v>
      </c>
      <c r="Q37" s="30">
        <f>IF(P37&gt;0,RANK(P37,$P$7:$P$57),"")</f>
      </c>
    </row>
    <row r="38" spans="1:14" ht="12.75" thickBot="1">
      <c r="A38" s="21" t="s">
        <v>78</v>
      </c>
      <c r="B38" s="25" t="s">
        <v>65</v>
      </c>
      <c r="C38" s="32"/>
      <c r="D38" s="32"/>
      <c r="E38" s="32"/>
      <c r="F38" s="32"/>
      <c r="G38" s="27"/>
      <c r="H38" s="27"/>
      <c r="I38" s="32"/>
      <c r="J38" s="19"/>
      <c r="K38" s="32"/>
      <c r="L38" s="32"/>
      <c r="M38" s="32"/>
      <c r="N38" s="32"/>
    </row>
    <row r="39" spans="2:17" ht="13.5" thickBot="1" thickTop="1">
      <c r="B39" s="2" t="s">
        <v>10</v>
      </c>
      <c r="C39" s="24">
        <f>IF(C38&gt;=24.5,0,IF(C38&lt;=0,"",INT(6.573*(24.5-C38)^2)))</f>
      </c>
      <c r="D39" s="24">
        <f>IF(D38&gt;=24.5,0,IF(D38&lt;=0,"",INT(6.573*(24.5-D38)^2)))</f>
      </c>
      <c r="E39" s="24">
        <f>IF(E38&gt;=120,0,IF(E38&lt;=0,"",INT(0.2453*(120-E38)^2)))</f>
      </c>
      <c r="F39" s="24">
        <f>IF(F38&gt;=120,0,IF(F38&lt;=0,"",INT(0.2453*(120-F38)^2)))</f>
      </c>
      <c r="G39" s="24">
        <f>IF((G38/One_Minute*60)&gt;=540,0,IF(G38&lt;=0,"",INT(0.0134*(540-(G38/One_Minute*60))^2)))</f>
      </c>
      <c r="H39" s="24">
        <f>IF((H38/One_Minute*60)&gt;=540,0,IF(H38&lt;=0,"",INT(0.0134*(540-(H38/One_Minute*60))^2)))</f>
      </c>
      <c r="I39" s="24">
        <f>IF(I38&gt;=31.4,0,IF(I38&lt;=0,"",INT(3.406*(31.4-I38)^2)))</f>
      </c>
      <c r="J39" s="24">
        <f>IF((J38/One_Minute*60)&gt;=480,0,IF(J38&lt;=0,"",INT(0.01562*(480-(J38/One_Minute*60))^2)))</f>
      </c>
      <c r="K39" s="13">
        <f>IF(K38&gt;=3.53,VLOOKUP(K38,wJT,2,TRUE),"")</f>
      </c>
      <c r="L39" s="13">
        <f>IF(L38&gt;=1.21,VLOOKUP(L38,wSP,2,TRUE),"")</f>
      </c>
      <c r="M39" s="13">
        <f>IF(M38&gt;=0.86,VLOOKUP(M38,wHJ,2,TRUE),"")</f>
      </c>
      <c r="N39" s="13">
        <f>IF(N38&gt;=1.2,VLOOKUP(N38,wLJ,2,TRUE),"")</f>
      </c>
      <c r="P39" s="29">
        <f>SUM(C39:O39)</f>
        <v>0</v>
      </c>
      <c r="Q39" s="30">
        <f>IF(P39&gt;0,RANK(P39,$P$7:$P$57),"")</f>
      </c>
    </row>
    <row r="40" spans="1:14" ht="12.75" thickBot="1">
      <c r="A40" s="21" t="s">
        <v>79</v>
      </c>
      <c r="B40" s="25" t="s">
        <v>65</v>
      </c>
      <c r="C40" s="32"/>
      <c r="D40" s="32"/>
      <c r="E40" s="32"/>
      <c r="F40" s="32"/>
      <c r="G40" s="27"/>
      <c r="H40" s="27"/>
      <c r="I40" s="32"/>
      <c r="J40" s="19"/>
      <c r="K40" s="32"/>
      <c r="L40" s="32"/>
      <c r="M40" s="32"/>
      <c r="N40" s="32"/>
    </row>
    <row r="41" spans="2:17" ht="13.5" thickBot="1" thickTop="1">
      <c r="B41" s="2" t="s">
        <v>10</v>
      </c>
      <c r="C41" s="24">
        <f>IF(C40&gt;=24.5,0,IF(C40&lt;=0,"",INT(6.573*(24.5-C40)^2)))</f>
      </c>
      <c r="D41" s="24">
        <f>IF(D40&gt;=24.5,0,IF(D40&lt;=0,"",INT(6.573*(24.5-D40)^2)))</f>
      </c>
      <c r="E41" s="24">
        <f>IF(E40&gt;=120,0,IF(E40&lt;=0,"",INT(0.2453*(120-E40)^2)))</f>
      </c>
      <c r="F41" s="24">
        <f>IF(F40&gt;=120,0,IF(F40&lt;=0,"",INT(0.2453*(120-F40)^2)))</f>
      </c>
      <c r="G41" s="24">
        <f>IF((G40/One_Minute*60)&gt;=540,0,IF(G40&lt;=0,"",INT(0.0134*(540-(G40/One_Minute*60))^2)))</f>
      </c>
      <c r="H41" s="24">
        <f>IF((H40/One_Minute*60)&gt;=540,0,IF(H40&lt;=0,"",INT(0.0134*(540-(H40/One_Minute*60))^2)))</f>
      </c>
      <c r="I41" s="24">
        <f>IF(I40&gt;=31.4,0,IF(I40&lt;=0,"",INT(3.406*(31.4-I40)^2)))</f>
      </c>
      <c r="J41" s="24">
        <f>IF((J40/One_Minute*60)&gt;=480,0,IF(J40&lt;=0,"",INT(0.01562*(480-(J40/One_Minute*60))^2)))</f>
      </c>
      <c r="K41" s="13">
        <f>IF(K40&gt;=3.53,VLOOKUP(K40,wJT,2,TRUE),"")</f>
      </c>
      <c r="L41" s="13">
        <f>IF(L40&gt;=1.21,VLOOKUP(L40,wSP,2,TRUE),"")</f>
      </c>
      <c r="M41" s="13">
        <f>IF(M40&gt;=0.86,VLOOKUP(M40,wHJ,2,TRUE),"")</f>
      </c>
      <c r="N41" s="13">
        <f>IF(N40&gt;=1.2,VLOOKUP(N40,wLJ,2,TRUE),"")</f>
      </c>
      <c r="P41" s="29">
        <f>SUM(C41:O41)</f>
        <v>0</v>
      </c>
      <c r="Q41" s="30">
        <f>IF(P41&gt;0,RANK(P41,$P$7:$P$57),"")</f>
      </c>
    </row>
  </sheetData>
  <sheetProtection password="EAF1" sheet="1" objects="1" scenarios="1"/>
  <mergeCells count="1"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6.28125" style="0" customWidth="1"/>
    <col min="2" max="2" width="8.00390625" style="0" customWidth="1"/>
    <col min="3" max="3" width="8.421875" style="0" customWidth="1"/>
    <col min="4" max="4" width="7.140625" style="0" customWidth="1"/>
    <col min="5" max="5" width="8.00390625" style="0" customWidth="1"/>
    <col min="6" max="6" width="7.421875" style="0" customWidth="1"/>
    <col min="7" max="7" width="8.8515625" style="0" customWidth="1"/>
    <col min="8" max="8" width="8.421875" style="0" customWidth="1"/>
    <col min="9" max="9" width="7.7109375" style="0" customWidth="1"/>
    <col min="10" max="10" width="12.28125" style="0" customWidth="1"/>
    <col min="11" max="11" width="7.7109375" style="0" customWidth="1"/>
    <col min="12" max="12" width="8.8515625" style="0" customWidth="1"/>
    <col min="13" max="13" width="10.140625" style="0" customWidth="1"/>
    <col min="14" max="14" width="9.8515625" style="0" customWidth="1"/>
    <col min="15" max="15" width="3.28125" style="0" customWidth="1"/>
    <col min="16" max="16" width="8.8515625" style="0" customWidth="1"/>
    <col min="17" max="17" width="6.7109375" style="0" customWidth="1"/>
  </cols>
  <sheetData>
    <row r="1" ht="12">
      <c r="A1" s="20"/>
    </row>
    <row r="2" spans="1:10" ht="18">
      <c r="A2" s="7" t="s">
        <v>16</v>
      </c>
      <c r="C2" s="20" t="s">
        <v>67</v>
      </c>
      <c r="D2" s="33" t="s">
        <v>80</v>
      </c>
      <c r="E2" s="34"/>
      <c r="I2" s="20" t="s">
        <v>68</v>
      </c>
      <c r="J2" s="31">
        <v>40415</v>
      </c>
    </row>
    <row r="3" ht="12.75" thickBot="1">
      <c r="A3" s="20"/>
    </row>
    <row r="4" spans="3:17" ht="12.75" thickBot="1">
      <c r="C4" s="22" t="s">
        <v>0</v>
      </c>
      <c r="D4" s="23"/>
      <c r="E4" s="22" t="s">
        <v>1</v>
      </c>
      <c r="F4" s="23"/>
      <c r="G4" s="22" t="s">
        <v>2</v>
      </c>
      <c r="H4" s="23"/>
      <c r="I4" s="22" t="s">
        <v>17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P4" t="s">
        <v>14</v>
      </c>
      <c r="Q4" s="20" t="s">
        <v>49</v>
      </c>
    </row>
    <row r="5" spans="1:14" ht="18" thickBot="1">
      <c r="A5" s="1" t="s">
        <v>9</v>
      </c>
      <c r="B5" s="3" t="s">
        <v>13</v>
      </c>
      <c r="C5" s="4">
        <v>1</v>
      </c>
      <c r="D5" s="5">
        <v>2</v>
      </c>
      <c r="E5" s="4">
        <v>1</v>
      </c>
      <c r="F5" s="5">
        <v>2</v>
      </c>
      <c r="G5" s="4">
        <v>1</v>
      </c>
      <c r="H5" s="5">
        <v>2</v>
      </c>
      <c r="I5" s="4">
        <v>1</v>
      </c>
      <c r="J5" s="26" t="s">
        <v>66</v>
      </c>
      <c r="K5" s="3">
        <v>1</v>
      </c>
      <c r="L5" s="3">
        <v>1</v>
      </c>
      <c r="M5" s="3">
        <v>1</v>
      </c>
      <c r="N5" s="3">
        <v>1</v>
      </c>
    </row>
    <row r="6" spans="1:14" ht="12.75" thickBot="1">
      <c r="A6" s="21" t="s">
        <v>83</v>
      </c>
      <c r="B6" s="25" t="s">
        <v>65</v>
      </c>
      <c r="C6" s="32">
        <v>13.3</v>
      </c>
      <c r="D6" s="32">
        <v>13.3</v>
      </c>
      <c r="E6" s="32">
        <v>68.6</v>
      </c>
      <c r="F6" s="32">
        <v>67.5</v>
      </c>
      <c r="G6" s="27">
        <v>0.004300925925925926</v>
      </c>
      <c r="H6" s="27">
        <v>0.004094907407407407</v>
      </c>
      <c r="I6" s="32">
        <v>20.3</v>
      </c>
      <c r="J6" s="19">
        <v>0.00340625</v>
      </c>
      <c r="K6" s="32">
        <v>31.37</v>
      </c>
      <c r="L6" s="32">
        <v>10.15</v>
      </c>
      <c r="M6" s="32">
        <v>1.45</v>
      </c>
      <c r="N6" s="32">
        <v>3.45</v>
      </c>
    </row>
    <row r="7" spans="2:17" ht="13.5" thickBot="1" thickTop="1">
      <c r="B7" s="2" t="s">
        <v>10</v>
      </c>
      <c r="C7" s="24">
        <f>IF(C6&gt;=24.5,0,IF(C6&lt;=0,"",INT(6.573*(24.5-C6)^2)))</f>
        <v>824</v>
      </c>
      <c r="D7" s="24">
        <f>IF(D6&gt;=24.5,0,IF(D6&lt;=0,"",INT(6.573*(24.5-D6)^2)))</f>
        <v>824</v>
      </c>
      <c r="E7" s="24">
        <f>IF(E6&gt;=120,0,IF(E6&lt;=0,"",INT(0.2453*(120-E6)^2)))</f>
        <v>648</v>
      </c>
      <c r="F7" s="24">
        <f>IF(F6&gt;=120,0,IF(F6&lt;=0,"",INT(0.2453*(120-F6)^2)))</f>
        <v>676</v>
      </c>
      <c r="G7" s="24">
        <f>IF((G6/One_Minute*60)&gt;=540,0,IF(G6&lt;=0,"",INT(0.0134*(540-(G6/One_Minute*60))^2)))</f>
        <v>380</v>
      </c>
      <c r="H7" s="24">
        <f>IF((H6/One_Minute*60)&gt;=540,0,IF(H6&lt;=0,"",INT(0.0134*(540-(H6/One_Minute*60))^2)))</f>
        <v>464</v>
      </c>
      <c r="I7" s="11">
        <f>IF(I6&gt;=31.4,0,IF(I6&lt;=0,"",INT(3.406*(31.4-I6)^2)))</f>
        <v>419</v>
      </c>
      <c r="J7" s="12">
        <f>IF((J6/One_Minute*60)&gt;=480,0,IF(J6&lt;=0,"",INT(0.01562*(480-(J6/One_Minute*60))^2)))</f>
        <v>538</v>
      </c>
      <c r="K7" s="13">
        <f>IF(K6&gt;=3.53,VLOOKUP(K6,wJT,2,TRUE),"")</f>
        <v>523</v>
      </c>
      <c r="L7" s="13">
        <f>IF(L6&gt;=1.21,VLOOKUP(L6,wSP,2,TRUE),"")</f>
        <v>560</v>
      </c>
      <c r="M7" s="13">
        <f>IF(M6&gt;=0.86,VLOOKUP(M6,wHJ,2,TRUE),"")</f>
        <v>607</v>
      </c>
      <c r="N7" s="13">
        <f>IF(N6&gt;=1.2,VLOOKUP(N6,wLJ,2,TRUE),"")</f>
        <v>452</v>
      </c>
      <c r="P7" s="6">
        <f>SUM(C7:O7)</f>
        <v>6915</v>
      </c>
      <c r="Q7" s="30">
        <f>IF(P7&gt;0,RANK(P7,$P$7:$P$57),"")</f>
        <v>1</v>
      </c>
    </row>
    <row r="8" spans="1:14" ht="12.75" thickBot="1">
      <c r="A8" s="21" t="s">
        <v>50</v>
      </c>
      <c r="B8" s="25" t="s">
        <v>65</v>
      </c>
      <c r="C8" s="32"/>
      <c r="D8" s="32"/>
      <c r="E8" s="32"/>
      <c r="F8" s="32"/>
      <c r="G8" s="27"/>
      <c r="H8" s="27"/>
      <c r="I8" s="32"/>
      <c r="J8" s="19"/>
      <c r="K8" s="32"/>
      <c r="L8" s="32"/>
      <c r="M8" s="32"/>
      <c r="N8" s="32"/>
    </row>
    <row r="9" spans="2:17" ht="13.5" thickBot="1" thickTop="1">
      <c r="B9" s="2" t="s">
        <v>10</v>
      </c>
      <c r="C9" s="24">
        <f>IF(C8&gt;=24.5,0,IF(C8&lt;=0,"",INT(6.573*(24.5-C8)^2)))</f>
      </c>
      <c r="D9" s="24">
        <f>IF(D8&gt;=24.5,0,IF(D8&lt;=0,"",INT(6.573*(24.5-D8)^2)))</f>
      </c>
      <c r="E9" s="24">
        <f>IF(E8&gt;=120,0,IF(E8&lt;=0,"",INT(0.2453*(120-E8)^2)))</f>
      </c>
      <c r="F9" s="24">
        <f>IF(F8&gt;=120,0,IF(F8&lt;=0,"",INT(0.2453*(120-F8)^2)))</f>
      </c>
      <c r="G9" s="24">
        <f>IF((G8/One_Minute*60)&gt;=540,0,IF(G8&lt;=0,"",INT(0.0134*(540-(G8/One_Minute*60))^2)))</f>
      </c>
      <c r="H9" s="24">
        <f>IF((H8/One_Minute*60)&gt;=540,0,IF(H8&lt;=0,"",INT(0.0134*(540-(H8/One_Minute*60))^2)))</f>
      </c>
      <c r="I9" s="11">
        <f>IF(I8&gt;=31.4,0,IF(I8&lt;=0,"",INT(3.406*(31.4-I8)^2)))</f>
      </c>
      <c r="J9" s="12">
        <f>IF((J8/One_Minute*60)&gt;=480,0,IF(J8&lt;=0,"",INT(0.01562*(480-(J8/One_Minute*60))^2)))</f>
      </c>
      <c r="K9" s="13">
        <f>IF(K8&gt;=3.53,VLOOKUP(K8,wJT,2,TRUE),"")</f>
      </c>
      <c r="L9" s="13">
        <f>IF(L8&gt;=1.21,VLOOKUP(L8,wSP,2,TRUE),"")</f>
      </c>
      <c r="M9" s="13">
        <f>IF(M8&gt;=0.86,VLOOKUP(M8,wHJ,2,TRUE),"")</f>
      </c>
      <c r="N9" s="13">
        <f>IF(N8&gt;=1.2,VLOOKUP(N8,wLJ,2,TRUE),"")</f>
      </c>
      <c r="P9" s="6">
        <f>SUM(C9:O9)</f>
        <v>0</v>
      </c>
      <c r="Q9" s="30">
        <f>IF(P9&gt;0,RANK(P9,$P$7:$P$57),"")</f>
      </c>
    </row>
    <row r="10" spans="1:14" ht="12.75" thickBot="1">
      <c r="A10" s="21" t="s">
        <v>51</v>
      </c>
      <c r="B10" s="25" t="s">
        <v>65</v>
      </c>
      <c r="C10" s="32"/>
      <c r="D10" s="32"/>
      <c r="E10" s="32"/>
      <c r="F10" s="32"/>
      <c r="G10" s="27"/>
      <c r="H10" s="27"/>
      <c r="I10" s="32"/>
      <c r="J10" s="19"/>
      <c r="K10" s="32"/>
      <c r="L10" s="32"/>
      <c r="M10" s="32"/>
      <c r="N10" s="32"/>
    </row>
    <row r="11" spans="2:17" ht="13.5" thickBot="1" thickTop="1">
      <c r="B11" s="2" t="s">
        <v>10</v>
      </c>
      <c r="C11" s="24">
        <f>IF(C10&gt;=24.5,0,IF(C10&lt;=0,"",INT(6.573*(24.5-C10)^2)))</f>
      </c>
      <c r="D11" s="24">
        <f>IF(D10&gt;=24.5,0,IF(D10&lt;=0,"",INT(6.573*(24.5-D10)^2)))</f>
      </c>
      <c r="E11" s="24">
        <f>IF(E10&gt;=120,0,IF(E10&lt;=0,"",INT(0.2453*(120-E10)^2)))</f>
      </c>
      <c r="F11" s="24">
        <f>IF(F10&gt;=120,0,IF(F10&lt;=0,"",INT(0.2453*(120-F10)^2)))</f>
      </c>
      <c r="G11" s="24">
        <f>IF((G10/One_Minute*60)&gt;=540,0,IF(G10&lt;=0,"",INT(0.0134*(540-(G10/One_Minute*60))^2)))</f>
      </c>
      <c r="H11" s="24">
        <f>IF((H10/One_Minute*60)&gt;=540,0,IF(H10&lt;=0,"",INT(0.0134*(540-(H10/One_Minute*60))^2)))</f>
      </c>
      <c r="I11" s="11">
        <f>IF(I10&gt;=31.4,0,IF(I10&lt;=0,"",INT(3.406*(31.4-I10)^2)))</f>
      </c>
      <c r="J11" s="12">
        <f>IF((J10/One_Minute*60)&gt;=480,0,IF(J10&lt;=0,"",INT(0.01562*(480-(J10/One_Minute*60))^2)))</f>
      </c>
      <c r="K11" s="13">
        <f>IF(K10&gt;=3.53,VLOOKUP(K10,wJT,2,TRUE),"")</f>
      </c>
      <c r="L11" s="13">
        <f>IF(L10&gt;=1.21,VLOOKUP(L10,wSP,2,TRUE),"")</f>
      </c>
      <c r="M11" s="13">
        <f>IF(M10&gt;=0.86,VLOOKUP(M10,wHJ,2,TRUE),"")</f>
      </c>
      <c r="N11" s="13">
        <f>IF(N10&gt;=1.2,VLOOKUP(N10,wLJ,2,TRUE),"")</f>
      </c>
      <c r="P11" s="6">
        <f>SUM(C11:O11)</f>
        <v>0</v>
      </c>
      <c r="Q11" s="30">
        <f>IF(P11&gt;0,RANK(P11,$P$7:$P$57),"")</f>
      </c>
    </row>
    <row r="12" spans="1:14" ht="12.75" thickBot="1">
      <c r="A12" s="21" t="s">
        <v>52</v>
      </c>
      <c r="B12" s="25" t="s">
        <v>65</v>
      </c>
      <c r="C12" s="32"/>
      <c r="D12" s="32"/>
      <c r="E12" s="32"/>
      <c r="F12" s="32"/>
      <c r="G12" s="27"/>
      <c r="H12" s="27"/>
      <c r="I12" s="32"/>
      <c r="J12" s="19"/>
      <c r="K12" s="32"/>
      <c r="L12" s="32"/>
      <c r="M12" s="32"/>
      <c r="N12" s="32"/>
    </row>
    <row r="13" spans="2:17" ht="13.5" thickBot="1" thickTop="1">
      <c r="B13" s="2" t="s">
        <v>10</v>
      </c>
      <c r="C13" s="24">
        <f>IF(C12&gt;=24.5,0,IF(C12&lt;=0,"",INT(6.573*(24.5-C12)^2)))</f>
      </c>
      <c r="D13" s="24">
        <f>IF(D12&gt;=24.5,0,IF(D12&lt;=0,"",INT(6.573*(24.5-D12)^2)))</f>
      </c>
      <c r="E13" s="24">
        <f>IF(E12&gt;=120,0,IF(E12&lt;=0,"",INT(0.2453*(120-E12)^2)))</f>
      </c>
      <c r="F13" s="24">
        <f>IF(F12&gt;=120,0,IF(F12&lt;=0,"",INT(0.2453*(120-F12)^2)))</f>
      </c>
      <c r="G13" s="24">
        <f>IF((G12/One_Minute*60)&gt;=540,0,IF(G12&lt;=0,"",INT(0.0134*(540-(G12/One_Minute*60))^2)))</f>
      </c>
      <c r="H13" s="24">
        <f>IF((H12/One_Minute*60)&gt;=540,0,IF(H12&lt;=0,"",INT(0.0134*(540-(H12/One_Minute*60))^2)))</f>
      </c>
      <c r="I13" s="11">
        <f>IF(I12&gt;=31.4,0,IF(I12&lt;=0,"",INT(3.406*(31.4-I12)^2)))</f>
      </c>
      <c r="J13" s="12">
        <f>IF((J12/One_Minute*60)&gt;=480,0,IF(J12&lt;=0,"",INT(0.01562*(480-(J12/One_Minute*60))^2)))</f>
      </c>
      <c r="K13" s="13">
        <f>IF(K12&gt;=3.53,VLOOKUP(K12,wJT,2,TRUE),"")</f>
      </c>
      <c r="L13" s="13">
        <f>IF(L12&gt;=1.21,VLOOKUP(L12,wSP,2,TRUE),"")</f>
      </c>
      <c r="M13" s="13">
        <f>IF(M12&gt;=0.86,VLOOKUP(M12,wHJ,2,TRUE),"")</f>
      </c>
      <c r="N13" s="13">
        <f>IF(N12&gt;=1.2,VLOOKUP(N12,wLJ,2,TRUE),"")</f>
      </c>
      <c r="P13" s="6">
        <f>SUM(C13:O13)</f>
        <v>0</v>
      </c>
      <c r="Q13" s="30">
        <f>IF(P13&gt;0,RANK(P13,$P$7:$P$57),"")</f>
      </c>
    </row>
    <row r="14" spans="1:14" ht="12.75" thickBot="1">
      <c r="A14" s="21" t="s">
        <v>53</v>
      </c>
      <c r="B14" s="25" t="s">
        <v>65</v>
      </c>
      <c r="C14" s="32"/>
      <c r="D14" s="32"/>
      <c r="E14" s="32"/>
      <c r="F14" s="32"/>
      <c r="G14" s="27"/>
      <c r="H14" s="27"/>
      <c r="I14" s="32"/>
      <c r="J14" s="19"/>
      <c r="K14" s="32"/>
      <c r="L14" s="32"/>
      <c r="M14" s="32"/>
      <c r="N14" s="32"/>
    </row>
    <row r="15" spans="2:17" ht="13.5" thickBot="1" thickTop="1">
      <c r="B15" s="2" t="s">
        <v>10</v>
      </c>
      <c r="C15" s="24">
        <f>IF(C14&gt;=24.5,0,IF(C14&lt;=0,"",INT(6.573*(24.5-C14)^2)))</f>
      </c>
      <c r="D15" s="24">
        <f>IF(D14&gt;=24.5,0,IF(D14&lt;=0,"",INT(6.573*(24.5-D14)^2)))</f>
      </c>
      <c r="E15" s="24">
        <f>IF(E14&gt;=120,0,IF(E14&lt;=0,"",INT(0.2453*(120-E14)^2)))</f>
      </c>
      <c r="F15" s="24">
        <f>IF(F14&gt;=120,0,IF(F14&lt;=0,"",INT(0.2453*(120-F14)^2)))</f>
      </c>
      <c r="G15" s="24">
        <f>IF((G14/One_Minute*60)&gt;=540,0,IF(G14&lt;=0,"",INT(0.0134*(540-(G14/One_Minute*60))^2)))</f>
      </c>
      <c r="H15" s="24">
        <f>IF((H14/One_Minute*60)&gt;=540,0,IF(H14&lt;=0,"",INT(0.0134*(540-(H14/One_Minute*60))^2)))</f>
      </c>
      <c r="I15" s="11">
        <f>IF(I14&gt;=31.4,0,IF(I14&lt;=0,"",INT(3.406*(31.4-I14)^2)))</f>
      </c>
      <c r="J15" s="12">
        <f>IF((J14/One_Minute*60)&gt;=480,0,IF(J14&lt;=0,"",INT(0.01562*(480-(J14/One_Minute*60))^2)))</f>
      </c>
      <c r="K15" s="13">
        <f>IF(K14&gt;=3.53,VLOOKUP(K14,wJT,2,TRUE),"")</f>
      </c>
      <c r="L15" s="13">
        <f>IF(L14&gt;=1.21,VLOOKUP(L14,wSP,2,TRUE),"")</f>
      </c>
      <c r="M15" s="13">
        <f>IF(M14&gt;=0.86,VLOOKUP(M14,wHJ,2,TRUE),"")</f>
      </c>
      <c r="N15" s="13">
        <f>IF(N14&gt;=1.2,VLOOKUP(N14,wLJ,2,TRUE),"")</f>
      </c>
      <c r="P15" s="6">
        <f>SUM(C15:O15)</f>
        <v>0</v>
      </c>
      <c r="Q15" s="30">
        <f>IF(P15&gt;0,RANK(P15,$P$7:$P$57),"")</f>
      </c>
    </row>
    <row r="16" spans="1:14" ht="12.75" thickBot="1">
      <c r="A16" s="21" t="s">
        <v>54</v>
      </c>
      <c r="B16" s="25" t="s">
        <v>65</v>
      </c>
      <c r="C16" s="32"/>
      <c r="D16" s="32"/>
      <c r="E16" s="32"/>
      <c r="F16" s="32"/>
      <c r="G16" s="27"/>
      <c r="H16" s="27"/>
      <c r="I16" s="32"/>
      <c r="J16" s="19"/>
      <c r="K16" s="32"/>
      <c r="L16" s="32"/>
      <c r="M16" s="32"/>
      <c r="N16" s="32"/>
    </row>
    <row r="17" spans="2:17" ht="13.5" thickBot="1" thickTop="1">
      <c r="B17" s="2" t="s">
        <v>10</v>
      </c>
      <c r="C17" s="24">
        <f>IF(C16&gt;=24.5,0,IF(C16&lt;=0,"",INT(6.573*(24.5-C16)^2)))</f>
      </c>
      <c r="D17" s="24">
        <f>IF(D16&gt;=24.5,0,IF(D16&lt;=0,"",INT(6.573*(24.5-D16)^2)))</f>
      </c>
      <c r="E17" s="24">
        <f>IF(E16&gt;=120,0,IF(E16&lt;=0,"",INT(0.2453*(120-E16)^2)))</f>
      </c>
      <c r="F17" s="24">
        <f>IF(F16&gt;=120,0,IF(F16&lt;=0,"",INT(0.2453*(120-F16)^2)))</f>
      </c>
      <c r="G17" s="24">
        <f>IF((G16/One_Minute*60)&gt;=540,0,IF(G16&lt;=0,"",INT(0.0134*(540-(G16/One_Minute*60))^2)))</f>
      </c>
      <c r="H17" s="24">
        <f>IF((H16/One_Minute*60)&gt;=540,0,IF(H16&lt;=0,"",INT(0.0134*(540-(H16/One_Minute*60))^2)))</f>
      </c>
      <c r="I17" s="11">
        <f>IF(I16&gt;=31.4,0,IF(I16&lt;=0,"",INT(3.406*(31.4-I16)^2)))</f>
      </c>
      <c r="J17" s="12">
        <f>IF((J16/One_Minute*60)&gt;=480,0,IF(J16&lt;=0,"",INT(0.01562*(480-(J16/One_Minute*60))^2)))</f>
      </c>
      <c r="K17" s="13">
        <f>IF(K16&gt;=3.53,VLOOKUP(K16,wJT,2,TRUE),"")</f>
      </c>
      <c r="L17" s="13">
        <f>IF(L16&gt;=1.21,VLOOKUP(L16,wSP,2,TRUE),"")</f>
      </c>
      <c r="M17" s="13">
        <f>IF(M16&gt;=0.86,VLOOKUP(M16,wHJ,2,TRUE),"")</f>
      </c>
      <c r="N17" s="13">
        <f>IF(N16&gt;=1.2,VLOOKUP(N16,wLJ,2,TRUE),"")</f>
      </c>
      <c r="P17" s="6">
        <f>SUM(C17:O17)</f>
        <v>0</v>
      </c>
      <c r="Q17" s="30">
        <f>IF(P17&gt;0,RANK(P17,$P$7:$P$57),"")</f>
      </c>
    </row>
    <row r="18" spans="1:14" ht="12.75" thickBot="1">
      <c r="A18" s="21" t="s">
        <v>55</v>
      </c>
      <c r="B18" s="25" t="s">
        <v>65</v>
      </c>
      <c r="C18" s="32"/>
      <c r="D18" s="32"/>
      <c r="E18" s="32"/>
      <c r="F18" s="32"/>
      <c r="G18" s="27"/>
      <c r="H18" s="27"/>
      <c r="I18" s="32"/>
      <c r="J18" s="19"/>
      <c r="K18" s="32"/>
      <c r="L18" s="32"/>
      <c r="M18" s="32"/>
      <c r="N18" s="32"/>
    </row>
    <row r="19" spans="2:17" ht="13.5" thickBot="1" thickTop="1">
      <c r="B19" s="2" t="s">
        <v>10</v>
      </c>
      <c r="C19" s="24">
        <f>IF(C18&gt;=24.5,0,IF(C18&lt;=0,"",INT(6.573*(24.5-C18)^2)))</f>
      </c>
      <c r="D19" s="24">
        <f>IF(D18&gt;=24.5,0,IF(D18&lt;=0,"",INT(6.573*(24.5-D18)^2)))</f>
      </c>
      <c r="E19" s="24">
        <f>IF(E18&gt;=120,0,IF(E18&lt;=0,"",INT(0.2453*(120-E18)^2)))</f>
      </c>
      <c r="F19" s="24">
        <f>IF(F18&gt;=120,0,IF(F18&lt;=0,"",INT(0.2453*(120-F18)^2)))</f>
      </c>
      <c r="G19" s="24">
        <f>IF((G18/One_Minute*60)&gt;=540,0,IF(G18&lt;=0,"",INT(0.0134*(540-(G18/One_Minute*60))^2)))</f>
      </c>
      <c r="H19" s="24">
        <f>IF((H18/One_Minute*60)&gt;=540,0,IF(H18&lt;=0,"",INT(0.0134*(540-(H18/One_Minute*60))^2)))</f>
      </c>
      <c r="I19" s="11">
        <f>IF(I18&gt;=31.4,0,IF(I18&lt;=0,"",INT(3.406*(31.4-I18)^2)))</f>
      </c>
      <c r="J19" s="12">
        <f>IF((J18/One_Minute*60)&gt;=480,0,IF(J18&lt;=0,"",INT(0.01562*(480-(J18/One_Minute*60))^2)))</f>
      </c>
      <c r="K19" s="13">
        <f>IF(K18&gt;=3.53,VLOOKUP(K18,wJT,2,TRUE),"")</f>
      </c>
      <c r="L19" s="13">
        <f>IF(L18&gt;=1.21,VLOOKUP(L18,wSP,2,TRUE),"")</f>
      </c>
      <c r="M19" s="13">
        <f>IF(M18&gt;=0.86,VLOOKUP(M18,wHJ,2,TRUE),"")</f>
      </c>
      <c r="N19" s="13">
        <f>IF(N18&gt;=1.2,VLOOKUP(N18,wLJ,2,TRUE),"")</f>
      </c>
      <c r="P19" s="6">
        <f>SUM(C19:O19)</f>
        <v>0</v>
      </c>
      <c r="Q19" s="30">
        <f>IF(P19&gt;0,RANK(P19,$P$7:$P$57),"")</f>
      </c>
    </row>
    <row r="20" spans="1:14" ht="12.75" thickBot="1">
      <c r="A20" s="21" t="s">
        <v>56</v>
      </c>
      <c r="B20" s="25" t="s">
        <v>65</v>
      </c>
      <c r="C20" s="32"/>
      <c r="D20" s="32"/>
      <c r="E20" s="32"/>
      <c r="F20" s="32"/>
      <c r="G20" s="27"/>
      <c r="H20" s="27"/>
      <c r="I20" s="32"/>
      <c r="J20" s="19"/>
      <c r="K20" s="32"/>
      <c r="L20" s="32"/>
      <c r="M20" s="32"/>
      <c r="N20" s="32"/>
    </row>
    <row r="21" spans="2:17" ht="13.5" thickBot="1" thickTop="1">
      <c r="B21" s="2" t="s">
        <v>10</v>
      </c>
      <c r="C21" s="24">
        <f>IF(C20&gt;=24.5,0,IF(C20&lt;=0,"",INT(6.573*(24.5-C20)^2)))</f>
      </c>
      <c r="D21" s="24">
        <f>IF(D20&gt;=24.5,0,IF(D20&lt;=0,"",INT(6.573*(24.5-D20)^2)))</f>
      </c>
      <c r="E21" s="24">
        <f>IF(E20&gt;=120,0,IF(E20&lt;=0,"",INT(0.2453*(120-E20)^2)))</f>
      </c>
      <c r="F21" s="24">
        <f>IF(F20&gt;=120,0,IF(F20&lt;=0,"",INT(0.2453*(120-F20)^2)))</f>
      </c>
      <c r="G21" s="24">
        <f>IF((G20/One_Minute*60)&gt;=540,0,IF(G20&lt;=0,"",INT(0.0134*(540-(G20/One_Minute*60))^2)))</f>
      </c>
      <c r="H21" s="24">
        <f>IF((H20/One_Minute*60)&gt;=540,0,IF(H20&lt;=0,"",INT(0.0134*(540-(H20/One_Minute*60))^2)))</f>
      </c>
      <c r="I21" s="11">
        <f>IF(I20&gt;=31.4,0,IF(I20&lt;=0,"",INT(3.406*(31.4-I20)^2)))</f>
      </c>
      <c r="J21" s="12">
        <f>IF((J20/One_Minute*60)&gt;=480,0,IF(J20&lt;=0,"",INT(0.01562*(480-(J20/One_Minute*60))^2)))</f>
      </c>
      <c r="K21" s="13">
        <f>IF(K20&gt;=3.53,VLOOKUP(K20,wJT,2,TRUE),"")</f>
      </c>
      <c r="L21" s="13">
        <f>IF(L20&gt;=1.21,VLOOKUP(L20,wSP,2,TRUE),"")</f>
      </c>
      <c r="M21" s="13">
        <f>IF(M20&gt;=0.86,VLOOKUP(M20,wHJ,2,TRUE),"")</f>
      </c>
      <c r="N21" s="13">
        <f>IF(N20&gt;=1.2,VLOOKUP(N20,wLJ,2,TRUE),"")</f>
      </c>
      <c r="P21" s="6">
        <f>SUM(C21:O21)</f>
        <v>0</v>
      </c>
      <c r="Q21" s="30">
        <f>IF(P21&gt;0,RANK(P21,$P$7:$P$57),"")</f>
      </c>
    </row>
    <row r="22" spans="1:14" ht="12.75" thickBot="1">
      <c r="A22" s="21" t="s">
        <v>57</v>
      </c>
      <c r="B22" s="25" t="s">
        <v>65</v>
      </c>
      <c r="C22" s="32"/>
      <c r="D22" s="32"/>
      <c r="E22" s="32"/>
      <c r="F22" s="32"/>
      <c r="G22" s="27"/>
      <c r="H22" s="27"/>
      <c r="I22" s="32"/>
      <c r="J22" s="19"/>
      <c r="K22" s="32"/>
      <c r="L22" s="32"/>
      <c r="M22" s="32"/>
      <c r="N22" s="32"/>
    </row>
    <row r="23" spans="2:17" ht="13.5" thickBot="1" thickTop="1">
      <c r="B23" s="2" t="s">
        <v>10</v>
      </c>
      <c r="C23" s="24">
        <f>IF(C22&gt;=24.5,0,IF(C22&lt;=0,"",INT(6.573*(24.5-C22)^2)))</f>
      </c>
      <c r="D23" s="24">
        <f>IF(D22&gt;=24.5,0,IF(D22&lt;=0,"",INT(6.573*(24.5-D22)^2)))</f>
      </c>
      <c r="E23" s="24">
        <f>IF(E22&gt;=120,0,IF(E22&lt;=0,"",INT(0.2453*(120-E22)^2)))</f>
      </c>
      <c r="F23" s="24">
        <f>IF(F22&gt;=120,0,IF(F22&lt;=0,"",INT(0.2453*(120-F22)^2)))</f>
      </c>
      <c r="G23" s="24">
        <f>IF((G22/One_Minute*60)&gt;=540,0,IF(G22&lt;=0,"",INT(0.0134*(540-(G22/One_Minute*60))^2)))</f>
      </c>
      <c r="H23" s="24">
        <f>IF((H22/One_Minute*60)&gt;=540,0,IF(H22&lt;=0,"",INT(0.0134*(540-(H22/One_Minute*60))^2)))</f>
      </c>
      <c r="I23" s="11">
        <f>IF(I22&gt;=31.4,0,IF(I22&lt;=0,"",INT(3.406*(31.4-I22)^2)))</f>
      </c>
      <c r="J23" s="12">
        <f>IF((J22/One_Minute*60)&gt;=480,0,IF(J22&lt;=0,"",INT(0.01562*(480-(J22/One_Minute*60))^2)))</f>
      </c>
      <c r="K23" s="13">
        <f>IF(K22&gt;=3.53,VLOOKUP(K22,wJT,2,TRUE),"")</f>
      </c>
      <c r="L23" s="13">
        <f>IF(L22&gt;=1.21,VLOOKUP(L22,wSP,2,TRUE),"")</f>
      </c>
      <c r="M23" s="13">
        <f>IF(M22&gt;=0.86,VLOOKUP(M22,wHJ,2,TRUE),"")</f>
      </c>
      <c r="N23" s="13">
        <f>IF(N22&gt;=1.2,VLOOKUP(N22,wLJ,2,TRUE),"")</f>
      </c>
      <c r="P23" s="6">
        <f>SUM(C23:O23)</f>
        <v>0</v>
      </c>
      <c r="Q23" s="30">
        <f>IF(P23&gt;0,RANK(P23,$P$7:$P$57),"")</f>
      </c>
    </row>
    <row r="24" spans="1:14" ht="12.75" thickBot="1">
      <c r="A24" s="21" t="s">
        <v>58</v>
      </c>
      <c r="B24" s="25" t="s">
        <v>65</v>
      </c>
      <c r="C24" s="32"/>
      <c r="D24" s="32"/>
      <c r="E24" s="32"/>
      <c r="F24" s="32"/>
      <c r="G24" s="27"/>
      <c r="H24" s="27"/>
      <c r="I24" s="32"/>
      <c r="J24" s="19"/>
      <c r="K24" s="32"/>
      <c r="L24" s="32"/>
      <c r="M24" s="32"/>
      <c r="N24" s="32"/>
    </row>
    <row r="25" spans="2:17" ht="13.5" thickBot="1" thickTop="1">
      <c r="B25" s="2" t="s">
        <v>10</v>
      </c>
      <c r="C25" s="24">
        <f>IF(C24&gt;=24.5,0,IF(C24&lt;=0,"",INT(6.573*(24.5-C24)^2)))</f>
      </c>
      <c r="D25" s="24">
        <f>IF(D24&gt;=24.5,0,IF(D24&lt;=0,"",INT(6.573*(24.5-D24)^2)))</f>
      </c>
      <c r="E25" s="24">
        <f>IF(E24&gt;=120,0,IF(E24&lt;=0,"",INT(0.2453*(120-E24)^2)))</f>
      </c>
      <c r="F25" s="24">
        <f>IF(F24&gt;=120,0,IF(F24&lt;=0,"",INT(0.2453*(120-F24)^2)))</f>
      </c>
      <c r="G25" s="24">
        <f>IF((G24/One_Minute*60)&gt;=540,0,IF(G24&lt;=0,"",INT(0.0134*(540-(G24/One_Minute*60))^2)))</f>
      </c>
      <c r="H25" s="24">
        <f>IF((H24/One_Minute*60)&gt;=540,0,IF(H24&lt;=0,"",INT(0.0134*(540-(H24/One_Minute*60))^2)))</f>
      </c>
      <c r="I25" s="11">
        <f>IF(I24&gt;=31.4,0,IF(I24&lt;=0,"",INT(3.406*(31.4-I24)^2)))</f>
      </c>
      <c r="J25" s="12">
        <f>IF((J24/One_Minute*60)&gt;=480,0,IF(J24&lt;=0,"",INT(0.01562*(480-(J24/One_Minute*60))^2)))</f>
      </c>
      <c r="K25" s="13">
        <f>IF(K24&gt;=3.53,VLOOKUP(K24,wJT,2,TRUE),"")</f>
      </c>
      <c r="L25" s="13">
        <f>IF(L24&gt;=1.21,VLOOKUP(L24,wSP,2,TRUE),"")</f>
      </c>
      <c r="M25" s="13">
        <f>IF(M24&gt;=0.86,VLOOKUP(M24,wHJ,2,TRUE),"")</f>
      </c>
      <c r="N25" s="13">
        <f>IF(N24&gt;=1.2,VLOOKUP(N24,wLJ,2,TRUE),"")</f>
      </c>
      <c r="P25" s="6">
        <f>SUM(C25:O25)</f>
        <v>0</v>
      </c>
      <c r="Q25" s="30">
        <f>IF(P25&gt;0,RANK(P25,$P$7:$P$57),"")</f>
      </c>
    </row>
    <row r="26" spans="1:14" ht="12.75" thickBot="1">
      <c r="A26" s="21" t="s">
        <v>59</v>
      </c>
      <c r="B26" s="25" t="s">
        <v>65</v>
      </c>
      <c r="C26" s="32"/>
      <c r="D26" s="32"/>
      <c r="E26" s="32"/>
      <c r="F26" s="32"/>
      <c r="G26" s="27"/>
      <c r="H26" s="27"/>
      <c r="I26" s="32"/>
      <c r="J26" s="19"/>
      <c r="K26" s="32"/>
      <c r="L26" s="32"/>
      <c r="M26" s="32"/>
      <c r="N26" s="32"/>
    </row>
    <row r="27" spans="2:17" ht="13.5" thickBot="1" thickTop="1">
      <c r="B27" s="2" t="s">
        <v>10</v>
      </c>
      <c r="C27" s="24">
        <f>IF(C26&gt;=24.5,0,IF(C26&lt;=0,"",INT(6.573*(24.5-C26)^2)))</f>
      </c>
      <c r="D27" s="24">
        <f>IF(D26&gt;=24.5,0,IF(D26&lt;=0,"",INT(6.573*(24.5-D26)^2)))</f>
      </c>
      <c r="E27" s="24">
        <f>IF(E26&gt;=120,0,IF(E26&lt;=0,"",INT(0.2453*(120-E26)^2)))</f>
      </c>
      <c r="F27" s="24">
        <f>IF(F26&gt;=120,0,IF(F26&lt;=0,"",INT(0.2453*(120-F26)^2)))</f>
      </c>
      <c r="G27" s="24">
        <f>IF((G26/One_Minute*60)&gt;=540,0,IF(G26&lt;=0,"",INT(0.0134*(540-(G26/One_Minute*60))^2)))</f>
      </c>
      <c r="H27" s="24">
        <f>IF((H26/One_Minute*60)&gt;=540,0,IF(H26&lt;=0,"",INT(0.0134*(540-(H26/One_Minute*60))^2)))</f>
      </c>
      <c r="I27" s="11">
        <f>IF(I26&gt;=31.4,0,IF(I26&lt;=0,"",INT(3.406*(31.4-I26)^2)))</f>
      </c>
      <c r="J27" s="12">
        <f>IF((J26/One_Minute*60)&gt;=480,0,IF(J26&lt;=0,"",INT(0.01562*(480-(J26/One_Minute*60))^2)))</f>
      </c>
      <c r="K27" s="13">
        <f>IF(K26&gt;=3.53,VLOOKUP(K26,wJT,2,TRUE),"")</f>
      </c>
      <c r="L27" s="13">
        <f>IF(L26&gt;=1.21,VLOOKUP(L26,wSP,2,TRUE),"")</f>
      </c>
      <c r="M27" s="13">
        <f>IF(M26&gt;=0.86,VLOOKUP(M26,wHJ,2,TRUE),"")</f>
      </c>
      <c r="N27" s="13">
        <f>IF(N26&gt;=1.2,VLOOKUP(N26,wLJ,2,TRUE),"")</f>
      </c>
      <c r="P27" s="6">
        <f>SUM(C27:O27)</f>
        <v>0</v>
      </c>
      <c r="Q27" s="30">
        <f>IF(P27&gt;0,RANK(P27,$P$7:$P$57),"")</f>
      </c>
    </row>
    <row r="28" spans="1:14" ht="12.75" thickBot="1">
      <c r="A28" s="21" t="s">
        <v>60</v>
      </c>
      <c r="B28" s="25" t="s">
        <v>65</v>
      </c>
      <c r="C28" s="32"/>
      <c r="D28" s="32"/>
      <c r="E28" s="32"/>
      <c r="F28" s="32"/>
      <c r="G28" s="27"/>
      <c r="H28" s="27"/>
      <c r="I28" s="32"/>
      <c r="J28" s="19"/>
      <c r="K28" s="32"/>
      <c r="L28" s="32"/>
      <c r="M28" s="32"/>
      <c r="N28" s="32"/>
    </row>
    <row r="29" spans="2:17" ht="13.5" thickBot="1" thickTop="1">
      <c r="B29" s="2" t="s">
        <v>10</v>
      </c>
      <c r="C29" s="24">
        <f>IF(C28&gt;=24.5,0,IF(C28&lt;=0,"",INT(6.573*(24.5-C28)^2)))</f>
      </c>
      <c r="D29" s="24">
        <f>IF(D28&gt;=24.5,0,IF(D28&lt;=0,"",INT(6.573*(24.5-D28)^2)))</f>
      </c>
      <c r="E29" s="24">
        <f>IF(E28&gt;=120,0,IF(E28&lt;=0,"",INT(0.2453*(120-E28)^2)))</f>
      </c>
      <c r="F29" s="24">
        <f>IF(F28&gt;=120,0,IF(F28&lt;=0,"",INT(0.2453*(120-F28)^2)))</f>
      </c>
      <c r="G29" s="24">
        <f>IF((G28/One_Minute*60)&gt;=540,0,IF(G28&lt;=0,"",INT(0.0134*(540-(G28/One_Minute*60))^2)))</f>
      </c>
      <c r="H29" s="24">
        <f>IF((H28/One_Minute*60)&gt;=540,0,IF(H28&lt;=0,"",INT(0.0134*(540-(H28/One_Minute*60))^2)))</f>
      </c>
      <c r="I29" s="11">
        <f>IF(I28&gt;=31.4,0,IF(I28&lt;=0,"",INT(3.406*(31.4-I28)^2)))</f>
      </c>
      <c r="J29" s="12">
        <f>IF((J28/One_Minute*60)&gt;=480,0,IF(J28&lt;=0,"",INT(0.01562*(480-(J28/One_Minute*60))^2)))</f>
      </c>
      <c r="K29" s="13">
        <f>IF(K28&gt;=3.53,VLOOKUP(K28,wJT,2,TRUE),"")</f>
      </c>
      <c r="L29" s="13">
        <f>IF(L28&gt;=1.21,VLOOKUP(L28,wSP,2,TRUE),"")</f>
      </c>
      <c r="M29" s="13">
        <f>IF(M28&gt;=0.86,VLOOKUP(M28,wHJ,2,TRUE),"")</f>
      </c>
      <c r="N29" s="13">
        <f>IF(N28&gt;=1.2,VLOOKUP(N28,wLJ,2,TRUE),"")</f>
      </c>
      <c r="P29" s="6">
        <f>SUM(C29:O29)</f>
        <v>0</v>
      </c>
      <c r="Q29" s="30">
        <f>IF(P29&gt;0,RANK(P29,$P$7:$P$57),"")</f>
      </c>
    </row>
    <row r="30" spans="1:14" ht="12.75" thickBot="1">
      <c r="A30" s="21" t="s">
        <v>61</v>
      </c>
      <c r="B30" s="25" t="s">
        <v>65</v>
      </c>
      <c r="C30" s="32"/>
      <c r="D30" s="32"/>
      <c r="E30" s="32"/>
      <c r="F30" s="32"/>
      <c r="G30" s="27"/>
      <c r="H30" s="27"/>
      <c r="I30" s="32"/>
      <c r="J30" s="19"/>
      <c r="K30" s="32"/>
      <c r="L30" s="32"/>
      <c r="M30" s="32"/>
      <c r="N30" s="32"/>
    </row>
    <row r="31" spans="2:17" ht="13.5" thickBot="1" thickTop="1">
      <c r="B31" s="2" t="s">
        <v>10</v>
      </c>
      <c r="C31" s="24">
        <f>IF(C30&gt;=24.5,0,IF(C30&lt;=0,"",INT(6.573*(24.5-C30)^2)))</f>
      </c>
      <c r="D31" s="24">
        <f>IF(D30&gt;=24.5,0,IF(D30&lt;=0,"",INT(6.573*(24.5-D30)^2)))</f>
      </c>
      <c r="E31" s="24">
        <f>IF(E30&gt;=120,0,IF(E30&lt;=0,"",INT(0.2453*(120-E30)^2)))</f>
      </c>
      <c r="F31" s="24">
        <f>IF(F30&gt;=120,0,IF(F30&lt;=0,"",INT(0.2453*(120-F30)^2)))</f>
      </c>
      <c r="G31" s="24">
        <f>IF((G30/One_Minute*60)&gt;=540,0,IF(G30&lt;=0,"",INT(0.0134*(540-(G30/One_Minute*60))^2)))</f>
      </c>
      <c r="H31" s="24">
        <f>IF((H30/One_Minute*60)&gt;=540,0,IF(H30&lt;=0,"",INT(0.0134*(540-(H30/One_Minute*60))^2)))</f>
      </c>
      <c r="I31" s="11">
        <f>IF(I30&gt;=31.4,0,IF(I30&lt;=0,"",INT(3.406*(31.4-I30)^2)))</f>
      </c>
      <c r="J31" s="12">
        <f>IF((J30/One_Minute*60)&gt;=480,0,IF(J30&lt;=0,"",INT(0.01562*(480-(J30/One_Minute*60))^2)))</f>
      </c>
      <c r="K31" s="13">
        <f>IF(K30&gt;=3.53,VLOOKUP(K30,wJT,2,TRUE),"")</f>
      </c>
      <c r="L31" s="13">
        <f>IF(L30&gt;=1.21,VLOOKUP(L30,wSP,2,TRUE),"")</f>
      </c>
      <c r="M31" s="13">
        <f>IF(M30&gt;=0.86,VLOOKUP(M30,wHJ,2,TRUE),"")</f>
      </c>
      <c r="N31" s="13">
        <f>IF(N30&gt;=1.2,VLOOKUP(N30,wLJ,2,TRUE),"")</f>
      </c>
      <c r="P31" s="6">
        <f>SUM(C31:O31)</f>
        <v>0</v>
      </c>
      <c r="Q31" s="30">
        <f>IF(P31&gt;0,RANK(P31,$P$7:$P$57),"")</f>
      </c>
    </row>
    <row r="32" spans="1:14" ht="12.75" thickBot="1">
      <c r="A32" s="21" t="s">
        <v>62</v>
      </c>
      <c r="B32" s="25" t="s">
        <v>65</v>
      </c>
      <c r="C32" s="32"/>
      <c r="D32" s="32"/>
      <c r="E32" s="32"/>
      <c r="F32" s="32"/>
      <c r="G32" s="27"/>
      <c r="H32" s="27"/>
      <c r="I32" s="32"/>
      <c r="J32" s="19"/>
      <c r="K32" s="32"/>
      <c r="L32" s="32"/>
      <c r="M32" s="32"/>
      <c r="N32" s="32"/>
    </row>
    <row r="33" spans="2:17" ht="13.5" thickBot="1" thickTop="1">
      <c r="B33" s="2" t="s">
        <v>10</v>
      </c>
      <c r="C33" s="24">
        <f>IF(C32&gt;=24.5,0,IF(C32&lt;=0,"",INT(6.573*(24.5-C32)^2)))</f>
      </c>
      <c r="D33" s="24">
        <f>IF(D32&gt;=24.5,0,IF(D32&lt;=0,"",INT(6.573*(24.5-D32)^2)))</f>
      </c>
      <c r="E33" s="24">
        <f>IF(E32&gt;=120,0,IF(E32&lt;=0,"",INT(0.2453*(120-E32)^2)))</f>
      </c>
      <c r="F33" s="24">
        <f>IF(F32&gt;=120,0,IF(F32&lt;=0,"",INT(0.2453*(120-F32)^2)))</f>
      </c>
      <c r="G33" s="24">
        <f>IF((G32/One_Minute*60)&gt;=540,0,IF(G32&lt;=0,"",INT(0.0134*(540-(G32/One_Minute*60))^2)))</f>
      </c>
      <c r="H33" s="24">
        <f>IF((H32/One_Minute*60)&gt;=540,0,IF(H32&lt;=0,"",INT(0.0134*(540-(H32/One_Minute*60))^2)))</f>
      </c>
      <c r="I33" s="11">
        <f>IF(I32&gt;=31.4,0,IF(I32&lt;=0,"",INT(3.406*(31.4-I32)^2)))</f>
      </c>
      <c r="J33" s="12">
        <f>IF((J32/One_Minute*60)&gt;=480,0,IF(J32&lt;=0,"",INT(0.01562*(480-(J32/One_Minute*60))^2)))</f>
      </c>
      <c r="K33" s="13">
        <f>IF(K32&gt;=3.53,VLOOKUP(K32,wJT,2,TRUE),"")</f>
      </c>
      <c r="L33" s="13">
        <f>IF(L32&gt;=1.21,VLOOKUP(L32,wSP,2,TRUE),"")</f>
      </c>
      <c r="M33" s="13">
        <f>IF(M32&gt;=0.86,VLOOKUP(M32,wHJ,2,TRUE),"")</f>
      </c>
      <c r="N33" s="13">
        <f>IF(N32&gt;=1.2,VLOOKUP(N32,wLJ,2,TRUE),"")</f>
      </c>
      <c r="P33" s="6">
        <f>SUM(C33:O33)</f>
        <v>0</v>
      </c>
      <c r="Q33" s="30">
        <f>IF(P33&gt;0,RANK(P33,$P$7:$P$57),"")</f>
      </c>
    </row>
    <row r="34" spans="1:14" ht="12.75" thickBot="1">
      <c r="A34" s="21"/>
      <c r="B34" s="25" t="s">
        <v>65</v>
      </c>
      <c r="C34" s="32"/>
      <c r="D34" s="32"/>
      <c r="E34" s="32"/>
      <c r="F34" s="32"/>
      <c r="G34" s="27"/>
      <c r="H34" s="27"/>
      <c r="I34" s="32"/>
      <c r="J34" s="19"/>
      <c r="K34" s="32"/>
      <c r="L34" s="32"/>
      <c r="M34" s="32"/>
      <c r="N34" s="32"/>
    </row>
    <row r="35" spans="2:17" ht="13.5" thickBot="1" thickTop="1">
      <c r="B35" s="2" t="s">
        <v>10</v>
      </c>
      <c r="C35" s="24">
        <f>IF(C34&gt;=24.5,0,IF(C34&lt;=0,"",INT(6.573*(24.5-C34)^2)))</f>
      </c>
      <c r="D35" s="24">
        <f>IF(D34&gt;=24.5,0,IF(D34&lt;=0,"",INT(6.573*(24.5-D34)^2)))</f>
      </c>
      <c r="E35" s="24">
        <f>IF(E34&gt;=120,0,IF(E34&lt;=0,"",INT(0.2453*(120-E34)^2)))</f>
      </c>
      <c r="F35" s="24">
        <f>IF(F34&gt;=120,0,IF(F34&lt;=0,"",INT(0.2453*(120-F34)^2)))</f>
      </c>
      <c r="G35" s="24">
        <f>IF((G34/One_Minute*60)&gt;=540,0,IF(G34&lt;=0,"",INT(0.0134*(540-(G34/One_Minute*60))^2)))</f>
      </c>
      <c r="H35" s="24">
        <f>IF((H34/One_Minute*60)&gt;=540,0,IF(H34&lt;=0,"",INT(0.0134*(540-(H34/One_Minute*60))^2)))</f>
      </c>
      <c r="I35" s="11">
        <f>IF(I34&gt;=31.4,0,IF(I34&lt;=0,"",INT(3.406*(31.4-I34)^2)))</f>
      </c>
      <c r="J35" s="12">
        <f>IF((J34/One_Minute*60)&gt;=480,0,IF(J34&lt;=0,"",INT(0.01562*(480-(J34/One_Minute*60))^2)))</f>
      </c>
      <c r="K35" s="13">
        <f>IF(K34&gt;=3.53,VLOOKUP(K34,wJT,2,TRUE),"")</f>
      </c>
      <c r="L35" s="13">
        <f>IF(L34&gt;=1.21,VLOOKUP(L34,wSP,2,TRUE),"")</f>
      </c>
      <c r="M35" s="13">
        <f>IF(M34&gt;=0.86,VLOOKUP(M34,wHJ,2,TRUE),"")</f>
      </c>
      <c r="N35" s="13">
        <f>IF(N34&gt;=1.2,VLOOKUP(N34,wLJ,2,TRUE),"")</f>
      </c>
      <c r="P35" s="6">
        <f>SUM(C35:O35)</f>
        <v>0</v>
      </c>
      <c r="Q35" s="30">
        <f>IF(P35&gt;0,RANK(P35,$P$7:$P$57),"")</f>
      </c>
    </row>
    <row r="36" spans="1:14" ht="12.75" thickBot="1">
      <c r="A36" s="21"/>
      <c r="B36" s="25" t="s">
        <v>65</v>
      </c>
      <c r="C36" s="32"/>
      <c r="D36" s="32"/>
      <c r="E36" s="32"/>
      <c r="F36" s="32"/>
      <c r="G36" s="27"/>
      <c r="H36" s="27"/>
      <c r="I36" s="32"/>
      <c r="J36" s="19"/>
      <c r="K36" s="32"/>
      <c r="L36" s="32"/>
      <c r="M36" s="32"/>
      <c r="N36" s="32"/>
    </row>
    <row r="37" spans="2:17" ht="13.5" thickBot="1" thickTop="1">
      <c r="B37" s="2" t="s">
        <v>10</v>
      </c>
      <c r="C37" s="24">
        <f>IF(C36&gt;=24.5,0,IF(C36&lt;=0,"",INT(6.573*(24.5-C36)^2)))</f>
      </c>
      <c r="D37" s="24">
        <f>IF(D36&gt;=24.5,0,IF(D36&lt;=0,"",INT(6.573*(24.5-D36)^2)))</f>
      </c>
      <c r="E37" s="24">
        <f>IF(E36&gt;=120,0,IF(E36&lt;=0,"",INT(0.2453*(120-E36)^2)))</f>
      </c>
      <c r="F37" s="24">
        <f>IF(F36&gt;=120,0,IF(F36&lt;=0,"",INT(0.2453*(120-F36)^2)))</f>
      </c>
      <c r="G37" s="24">
        <f>IF((G36/One_Minute*60)&gt;=540,0,IF(G36&lt;=0,"",INT(0.0134*(540-(G36/One_Minute*60))^2)))</f>
      </c>
      <c r="H37" s="24">
        <f>IF((H36/One_Minute*60)&gt;=540,0,IF(H36&lt;=0,"",INT(0.0134*(540-(H36/One_Minute*60))^2)))</f>
      </c>
      <c r="I37" s="24">
        <f>IF(I36&gt;=31.4,0,IF(I36&lt;=0,"",INT(3.406*(31.4-I36)^2)))</f>
      </c>
      <c r="J37" s="24">
        <f>IF((J36/One_Minute*60)&gt;=480,0,IF(J36&lt;=0,"",INT(0.01562*(480-(J36/One_Minute*60))^2)))</f>
      </c>
      <c r="K37" s="13">
        <f>IF(K36&gt;=3.53,VLOOKUP(K36,wJT,2,TRUE),"")</f>
      </c>
      <c r="L37" s="13">
        <f>IF(L36&gt;=1.21,VLOOKUP(L36,wSP,2,TRUE),"")</f>
      </c>
      <c r="M37" s="13">
        <f>IF(M36&gt;=0.86,VLOOKUP(M36,wHJ,2,TRUE),"")</f>
      </c>
      <c r="N37" s="13">
        <f>IF(N36&gt;=1.2,VLOOKUP(N36,wLJ,2,TRUE),"")</f>
      </c>
      <c r="P37" s="6">
        <f>SUM(C37:O37)</f>
        <v>0</v>
      </c>
      <c r="Q37" s="30">
        <f>IF(P37&gt;0,RANK(P37,$P$7:$P$57),"")</f>
      </c>
    </row>
    <row r="38" ht="12">
      <c r="A38" s="20"/>
    </row>
    <row r="39" ht="12">
      <c r="A39" s="20"/>
    </row>
    <row r="40" ht="12">
      <c r="A40" s="20"/>
    </row>
  </sheetData>
  <sheetProtection password="EAF1" sheet="1" objects="1" scenarios="1"/>
  <mergeCells count="1"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115" zoomScaleNormal="11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" sqref="J9"/>
    </sheetView>
  </sheetViews>
  <sheetFormatPr defaultColWidth="8.8515625" defaultRowHeight="12.75"/>
  <cols>
    <col min="1" max="1" width="16.28125" style="0" customWidth="1"/>
    <col min="2" max="2" width="9.28125" style="0" customWidth="1"/>
    <col min="3" max="3" width="8.421875" style="0" customWidth="1"/>
    <col min="4" max="4" width="7.140625" style="0" customWidth="1"/>
    <col min="5" max="5" width="8.00390625" style="0" customWidth="1"/>
    <col min="6" max="6" width="7.421875" style="0" customWidth="1"/>
    <col min="7" max="7" width="8.8515625" style="0" customWidth="1"/>
    <col min="8" max="8" width="8.421875" style="0" customWidth="1"/>
    <col min="9" max="9" width="7.7109375" style="0" customWidth="1"/>
    <col min="10" max="10" width="13.140625" style="0" customWidth="1"/>
    <col min="11" max="11" width="7.7109375" style="0" customWidth="1"/>
    <col min="12" max="12" width="8.8515625" style="0" customWidth="1"/>
    <col min="13" max="13" width="10.140625" style="0" customWidth="1"/>
    <col min="14" max="14" width="9.8515625" style="0" customWidth="1"/>
    <col min="15" max="15" width="3.28125" style="0" customWidth="1"/>
    <col min="16" max="16" width="8.8515625" style="0" customWidth="1"/>
    <col min="17" max="17" width="6.7109375" style="0" customWidth="1"/>
  </cols>
  <sheetData>
    <row r="1" ht="12">
      <c r="A1" s="20"/>
    </row>
    <row r="2" spans="1:10" ht="16.5">
      <c r="A2" s="1" t="s">
        <v>19</v>
      </c>
      <c r="C2" s="20" t="s">
        <v>67</v>
      </c>
      <c r="D2" s="33" t="s">
        <v>80</v>
      </c>
      <c r="E2" s="34"/>
      <c r="I2" s="20" t="s">
        <v>68</v>
      </c>
      <c r="J2" s="31">
        <v>40415</v>
      </c>
    </row>
    <row r="3" ht="12.75" thickBot="1">
      <c r="A3" s="20"/>
    </row>
    <row r="4" spans="3:17" ht="12.75" thickBot="1">
      <c r="C4" s="22" t="s">
        <v>0</v>
      </c>
      <c r="D4" s="23"/>
      <c r="E4" s="22" t="s">
        <v>11</v>
      </c>
      <c r="F4" s="23"/>
      <c r="G4" s="22" t="s">
        <v>12</v>
      </c>
      <c r="H4" s="23"/>
      <c r="I4" s="22" t="s">
        <v>17</v>
      </c>
      <c r="J4" s="2" t="s">
        <v>21</v>
      </c>
      <c r="K4" s="2" t="s">
        <v>5</v>
      </c>
      <c r="L4" s="2" t="s">
        <v>6</v>
      </c>
      <c r="M4" s="2" t="s">
        <v>7</v>
      </c>
      <c r="N4" s="2" t="s">
        <v>8</v>
      </c>
      <c r="P4" t="s">
        <v>14</v>
      </c>
      <c r="Q4" s="20" t="s">
        <v>49</v>
      </c>
    </row>
    <row r="5" spans="1:14" ht="18" thickBot="1">
      <c r="A5" s="1" t="s">
        <v>9</v>
      </c>
      <c r="B5" s="3" t="s">
        <v>13</v>
      </c>
      <c r="C5" s="4">
        <v>1</v>
      </c>
      <c r="D5" s="5">
        <v>2</v>
      </c>
      <c r="E5" s="4">
        <v>1</v>
      </c>
      <c r="F5" s="5">
        <v>2</v>
      </c>
      <c r="G5" s="4">
        <v>1</v>
      </c>
      <c r="H5" s="5">
        <v>2</v>
      </c>
      <c r="I5" s="4">
        <v>1</v>
      </c>
      <c r="J5" s="26" t="s">
        <v>66</v>
      </c>
      <c r="K5" s="3">
        <v>1</v>
      </c>
      <c r="L5" s="3">
        <v>1</v>
      </c>
      <c r="M5" s="3">
        <v>1</v>
      </c>
      <c r="N5" s="3">
        <v>1</v>
      </c>
    </row>
    <row r="6" spans="1:14" ht="12.75" thickBot="1">
      <c r="A6" s="21" t="s">
        <v>84</v>
      </c>
      <c r="B6" s="25" t="s">
        <v>65</v>
      </c>
      <c r="C6" s="32">
        <v>12.6</v>
      </c>
      <c r="D6" s="32">
        <v>12.4</v>
      </c>
      <c r="E6" s="32">
        <v>25.3</v>
      </c>
      <c r="F6" s="32">
        <v>25.1</v>
      </c>
      <c r="G6" s="27">
        <v>0.001590277777777778</v>
      </c>
      <c r="H6" s="27">
        <v>0.0014097222222222221</v>
      </c>
      <c r="I6" s="32">
        <v>17.59</v>
      </c>
      <c r="J6" s="19">
        <v>0.001542824074074074</v>
      </c>
      <c r="K6" s="32"/>
      <c r="L6" s="32">
        <v>8.8</v>
      </c>
      <c r="M6" s="32">
        <v>1.45</v>
      </c>
      <c r="N6" s="32">
        <v>5.35</v>
      </c>
    </row>
    <row r="7" spans="2:17" ht="13.5" thickBot="1" thickTop="1">
      <c r="B7" s="2" t="s">
        <v>10</v>
      </c>
      <c r="C7" s="24">
        <f>IF(C6&gt;=24.5,0,IF(C6&lt;=0,"",INT(6.573*(24.5-C6)^2)))</f>
        <v>930</v>
      </c>
      <c r="D7" s="24">
        <f>IF(D6&gt;=24.5,0,IF(D6&lt;=0,"",INT(6.573*(24.5-D6)^2)))</f>
        <v>962</v>
      </c>
      <c r="E7" s="24">
        <f>IF(E6&gt;=53,0,IF(E6&lt;=0,"",INT(1.281*(53-E6)^2)))</f>
        <v>982</v>
      </c>
      <c r="F7" s="24">
        <f>IF(F6&gt;=53,0,IF(F6&lt;=0,"",INT(1.281*(53-F6)^2)))</f>
        <v>997</v>
      </c>
      <c r="G7" s="24">
        <f>IF((G6/One_Minute*60)&gt;=250,0,IF(G6&lt;=0,"",INT(0.06826*(250-(G6/One_Minute*60))^2)))</f>
        <v>865</v>
      </c>
      <c r="H7" s="24">
        <f>IF((H6/One_Minute*60)&gt;=250,0,IF(H6&lt;=0,"",INT(0.06826*(250-(H6/One_Minute*60))^2)))</f>
        <v>1121</v>
      </c>
      <c r="I7" s="11">
        <f>IF(I6&gt;=31.4,0,IF(I6&lt;=0,"",INT(3.406*(31.4-I6)^2)))</f>
        <v>649</v>
      </c>
      <c r="J7" s="12">
        <f>IF((J6/One_Minute*60)&gt;=212,0,IF(J6&lt;=0,"",INT(0.07859*(212-(J6/One_Minute*60))^2)))</f>
        <v>486</v>
      </c>
      <c r="K7" s="13">
        <f>IF(K6&gt;=3.53,VLOOKUP(K6,wJT,2,TRUE),"")</f>
      </c>
      <c r="L7" s="13">
        <f>IF(L6&gt;=1.21,VLOOKUP(L6,wSP,2,TRUE),"")</f>
        <v>475</v>
      </c>
      <c r="M7" s="13">
        <f>IF(M6&gt;=0.86,VLOOKUP(M6,wHJ,2,TRUE),"")</f>
        <v>607</v>
      </c>
      <c r="N7" s="13">
        <f>IF(N6&gt;=1.2,VLOOKUP(N6,wLJ,2,TRUE),"")</f>
        <v>848</v>
      </c>
      <c r="P7" s="6">
        <f>SUM(C7:O7)</f>
        <v>8922</v>
      </c>
      <c r="Q7" s="30">
        <f>IF(P7&gt;0,RANK(P7,$P$7:$P$57),"")</f>
        <v>1</v>
      </c>
    </row>
    <row r="8" spans="1:14" ht="12.75" thickBot="1">
      <c r="A8" s="21" t="s">
        <v>85</v>
      </c>
      <c r="B8" s="25" t="s">
        <v>65</v>
      </c>
      <c r="C8" s="32">
        <v>11.4</v>
      </c>
      <c r="D8" s="32">
        <v>12.3</v>
      </c>
      <c r="E8" s="32">
        <v>24.2</v>
      </c>
      <c r="F8" s="32">
        <v>26</v>
      </c>
      <c r="G8" s="27">
        <v>0.0014664351851851852</v>
      </c>
      <c r="H8" s="27">
        <v>0.0016851851851851852</v>
      </c>
      <c r="I8" s="32">
        <v>17</v>
      </c>
      <c r="J8" s="19">
        <v>0.0015381944444444445</v>
      </c>
      <c r="K8" s="32">
        <v>30.11</v>
      </c>
      <c r="L8" s="32">
        <v>9.85</v>
      </c>
      <c r="M8" s="32">
        <v>1.55</v>
      </c>
      <c r="N8" s="32">
        <v>0</v>
      </c>
    </row>
    <row r="9" spans="2:17" ht="13.5" thickBot="1" thickTop="1">
      <c r="B9" s="2" t="s">
        <v>10</v>
      </c>
      <c r="C9" s="24">
        <f>IF(C8&gt;=24.5,0,IF(C8&lt;=0,"",INT(6.573*(24.5-C8)^2)))</f>
        <v>1127</v>
      </c>
      <c r="D9" s="24">
        <f>IF(D8&gt;=24.5,0,IF(D8&lt;=0,"",INT(6.573*(24.5-D8)^2)))</f>
        <v>978</v>
      </c>
      <c r="E9" s="24">
        <f>IF(E8&gt;=53,0,IF(E8&lt;=0,"",INT(1.281*(53-E8)^2)))</f>
        <v>1062</v>
      </c>
      <c r="F9" s="24">
        <f>IF(F8&gt;=53,0,IF(F8&lt;=0,"",INT(1.281*(53-F8)^2)))</f>
        <v>933</v>
      </c>
      <c r="G9" s="24">
        <f>IF((G8/One_Minute*60)&gt;=250,0,IF(G8&lt;=0,"",INT(0.06826*(250-(G8/One_Minute*60))^2)))</f>
        <v>1037</v>
      </c>
      <c r="H9" s="24">
        <f>IF((H8/One_Minute*60)&gt;=250,0,IF(H8&lt;=0,"",INT(0.06826*(250-(H8/One_Minute*60))^2)))</f>
        <v>743</v>
      </c>
      <c r="I9" s="11">
        <f>IF(I8&gt;=31.4,0,IF(I8&lt;=0,"",INT(3.406*(31.4-I8)^2)))</f>
        <v>706</v>
      </c>
      <c r="J9" s="12">
        <f>IF((J8/One_Minute*60)&gt;=212,0,IF(J8&lt;=0,"",INT(0.07859*(212-(J8/One_Minute*60))^2)))</f>
        <v>491</v>
      </c>
      <c r="K9" s="13">
        <f>IF(K8&gt;=3.53,VLOOKUP(K8,wJT,2,TRUE),"")</f>
        <v>499</v>
      </c>
      <c r="L9" s="13">
        <f>IF(L8&gt;=1.21,VLOOKUP(L8,wSP,2,TRUE),"")</f>
        <v>541</v>
      </c>
      <c r="M9" s="13">
        <f>IF(M8&gt;=0.86,VLOOKUP(M8,wHJ,2,TRUE),"")</f>
        <v>711</v>
      </c>
      <c r="N9" s="13">
        <f>IF(N8&gt;=1.2,VLOOKUP(N8,wLJ,2,TRUE),"")</f>
      </c>
      <c r="P9" s="6">
        <f>SUM(C9:O9)</f>
        <v>8828</v>
      </c>
      <c r="Q9" s="30">
        <f>IF(P9&gt;0,RANK(P9,$P$7:$P$57),"")</f>
        <v>2</v>
      </c>
    </row>
    <row r="10" spans="1:14" ht="12.75" thickBot="1">
      <c r="A10" s="21" t="s">
        <v>51</v>
      </c>
      <c r="B10" s="25" t="s">
        <v>65</v>
      </c>
      <c r="C10" s="32"/>
      <c r="D10" s="32"/>
      <c r="E10" s="32"/>
      <c r="F10" s="32"/>
      <c r="G10" s="27"/>
      <c r="H10" s="27"/>
      <c r="I10" s="32"/>
      <c r="J10" s="19"/>
      <c r="K10" s="32"/>
      <c r="L10" s="32"/>
      <c r="M10" s="32"/>
      <c r="N10" s="32"/>
    </row>
    <row r="11" spans="2:17" ht="13.5" thickBot="1" thickTop="1">
      <c r="B11" s="2" t="s">
        <v>10</v>
      </c>
      <c r="C11" s="24">
        <f>IF(C10&gt;=24.5,0,IF(C10&lt;=0,"",INT(6.573*(24.5-C10)^2)))</f>
      </c>
      <c r="D11" s="24">
        <f>IF(D10&gt;=24.5,0,IF(D10&lt;=0,"",INT(6.573*(24.5-D10)^2)))</f>
      </c>
      <c r="E11" s="24">
        <f>IF(E10&gt;=53,0,IF(E10&lt;=0,"",INT(1.281*(53-E10)^2)))</f>
      </c>
      <c r="F11" s="24">
        <f>IF(F10&gt;=53,0,IF(F10&lt;=0,"",INT(1.281*(53-F10)^2)))</f>
      </c>
      <c r="G11" s="24">
        <f>IF((G10/One_Minute*60)&gt;=250,0,IF(G10&lt;=0,"",INT(0.06826*(250-(G10/One_Minute*60))^2)))</f>
      </c>
      <c r="H11" s="24">
        <f>IF((H10/One_Minute*60)&gt;=250,0,IF(H10&lt;=0,"",INT(0.06826*(250-(H10/One_Minute*60))^2)))</f>
      </c>
      <c r="I11" s="11">
        <f>IF(I10&gt;=31.4,0,IF(I10&lt;=0,"",INT(3.406*(31.4-I10)^2)))</f>
      </c>
      <c r="J11" s="12">
        <f>IF((J10/One_Minute*60)&gt;=212,0,IF(J10&lt;=0,"",INT(0.07859*(212-(J10/One_Minute*60))^2)))</f>
      </c>
      <c r="K11" s="13">
        <f>IF(K10&gt;=3.53,VLOOKUP(K10,wJT,2,TRUE),"")</f>
      </c>
      <c r="L11" s="13">
        <f>IF(L10&gt;=1.21,VLOOKUP(L10,wSP,2,TRUE),"")</f>
      </c>
      <c r="M11" s="13">
        <f>IF(M10&gt;=0.86,VLOOKUP(M10,wHJ,2,TRUE),"")</f>
      </c>
      <c r="N11" s="13">
        <f>IF(N10&gt;=1.2,VLOOKUP(N10,wLJ,2,TRUE),"")</f>
      </c>
      <c r="P11" s="6">
        <f>SUM(C11:O11)</f>
        <v>0</v>
      </c>
      <c r="Q11" s="30">
        <f>IF(P11&gt;0,RANK(P11,$P$7:$P$57),"")</f>
      </c>
    </row>
    <row r="12" spans="1:14" ht="12.75" thickBot="1">
      <c r="A12" s="21" t="s">
        <v>52</v>
      </c>
      <c r="B12" s="25" t="s">
        <v>65</v>
      </c>
      <c r="C12" s="32"/>
      <c r="D12" s="32"/>
      <c r="E12" s="32"/>
      <c r="F12" s="32"/>
      <c r="G12" s="27"/>
      <c r="H12" s="27"/>
      <c r="I12" s="32"/>
      <c r="J12" s="19"/>
      <c r="K12" s="32"/>
      <c r="L12" s="32"/>
      <c r="M12" s="32"/>
      <c r="N12" s="32"/>
    </row>
    <row r="13" spans="2:17" ht="13.5" thickBot="1" thickTop="1">
      <c r="B13" s="2" t="s">
        <v>10</v>
      </c>
      <c r="C13" s="24">
        <f>IF(C12&gt;=24.5,0,IF(C12&lt;=0,"",INT(6.573*(24.5-C12)^2)))</f>
      </c>
      <c r="D13" s="24">
        <f>IF(D12&gt;=24.5,0,IF(D12&lt;=0,"",INT(6.573*(24.5-D12)^2)))</f>
      </c>
      <c r="E13" s="24">
        <f>IF(E12&gt;=53,0,IF(E12&lt;=0,"",INT(1.281*(53-E12)^2)))</f>
      </c>
      <c r="F13" s="24">
        <f>IF(F12&gt;=53,0,IF(F12&lt;=0,"",INT(1.281*(53-F12)^2)))</f>
      </c>
      <c r="G13" s="24">
        <f>IF((G12/One_Minute*60)&gt;=250,0,IF(G12&lt;=0,"",INT(0.06826*(250-(G12/One_Minute*60))^2)))</f>
      </c>
      <c r="H13" s="24">
        <f>IF((H12/One_Minute*60)&gt;=250,0,IF(H12&lt;=0,"",INT(0.06826*(250-(H12/One_Minute*60))^2)))</f>
      </c>
      <c r="I13" s="11">
        <f>IF(I12&gt;=31.4,0,IF(I12&lt;=0,"",INT(3.406*(31.4-I12)^2)))</f>
      </c>
      <c r="J13" s="12">
        <f>IF((J12/One_Minute*60)&gt;=212,0,IF(J12&lt;=0,"",INT(0.07859*(212-(J12/One_Minute*60))^2)))</f>
      </c>
      <c r="K13" s="13">
        <f>IF(K12&gt;=3.53,VLOOKUP(K12,wJT,2,TRUE),"")</f>
      </c>
      <c r="L13" s="13">
        <f>IF(L12&gt;=1.21,VLOOKUP(L12,wSP,2,TRUE),"")</f>
      </c>
      <c r="M13" s="13">
        <f>IF(M12&gt;=0.86,VLOOKUP(M12,wHJ,2,TRUE),"")</f>
      </c>
      <c r="N13" s="13">
        <f>IF(N12&gt;=1.2,VLOOKUP(N12,wLJ,2,TRUE),"")</f>
      </c>
      <c r="P13" s="6">
        <f>SUM(C13:O13)</f>
        <v>0</v>
      </c>
      <c r="Q13" s="30">
        <f>IF(P13&gt;0,RANK(P13,$P$7:$P$57),"")</f>
      </c>
    </row>
    <row r="14" spans="1:14" ht="12.75" thickBot="1">
      <c r="A14" s="21" t="s">
        <v>53</v>
      </c>
      <c r="B14" s="25" t="s">
        <v>65</v>
      </c>
      <c r="C14" s="32"/>
      <c r="D14" s="32"/>
      <c r="E14" s="32"/>
      <c r="F14" s="32"/>
      <c r="G14" s="27"/>
      <c r="H14" s="27"/>
      <c r="I14" s="32"/>
      <c r="J14" s="19"/>
      <c r="K14" s="32"/>
      <c r="L14" s="32"/>
      <c r="M14" s="32"/>
      <c r="N14" s="32"/>
    </row>
    <row r="15" spans="2:17" ht="13.5" thickBot="1" thickTop="1">
      <c r="B15" s="2" t="s">
        <v>10</v>
      </c>
      <c r="C15" s="24">
        <f>IF(C14&gt;=24.5,0,IF(C14&lt;=0,"",INT(6.573*(24.5-C14)^2)))</f>
      </c>
      <c r="D15" s="24">
        <f>IF(D14&gt;=24.5,0,IF(D14&lt;=0,"",INT(6.573*(24.5-D14)^2)))</f>
      </c>
      <c r="E15" s="24">
        <f>IF(E14&gt;=53,0,IF(E14&lt;=0,"",INT(1.281*(53-E14)^2)))</f>
      </c>
      <c r="F15" s="24">
        <f>IF(F14&gt;=53,0,IF(F14&lt;=0,"",INT(1.281*(53-F14)^2)))</f>
      </c>
      <c r="G15" s="24">
        <f>IF((G14/One_Minute*60)&gt;=250,0,IF(G14&lt;=0,"",INT(0.06826*(250-(G14/One_Minute*60))^2)))</f>
      </c>
      <c r="H15" s="24">
        <f>IF((H14/One_Minute*60)&gt;=250,0,IF(H14&lt;=0,"",INT(0.06826*(250-(H14/One_Minute*60))^2)))</f>
      </c>
      <c r="I15" s="11">
        <f>IF(I14&gt;=31.4,0,IF(I14&lt;=0,"",INT(3.406*(31.4-I14)^2)))</f>
      </c>
      <c r="J15" s="12">
        <f>IF((J14/One_Minute*60)&gt;=212,0,IF(J14&lt;=0,"",INT(0.07859*(212-(J14/One_Minute*60))^2)))</f>
      </c>
      <c r="K15" s="13">
        <f>IF(K14&gt;=3.53,VLOOKUP(K14,wJT,2,TRUE),"")</f>
      </c>
      <c r="L15" s="13">
        <f>IF(L14&gt;=1.21,VLOOKUP(L14,wSP,2,TRUE),"")</f>
      </c>
      <c r="M15" s="13">
        <f>IF(M14&gt;=0.86,VLOOKUP(M14,wHJ,2,TRUE),"")</f>
      </c>
      <c r="N15" s="13">
        <f>IF(N14&gt;=1.2,VLOOKUP(N14,wLJ,2,TRUE),"")</f>
      </c>
      <c r="P15" s="6">
        <f>SUM(C15:O15)</f>
        <v>0</v>
      </c>
      <c r="Q15" s="30">
        <f>IF(P15&gt;0,RANK(P15,$P$7:$P$57),"")</f>
      </c>
    </row>
    <row r="16" spans="1:14" ht="12.75" thickBot="1">
      <c r="A16" s="21" t="s">
        <v>54</v>
      </c>
      <c r="B16" s="25" t="s">
        <v>65</v>
      </c>
      <c r="C16" s="32"/>
      <c r="D16" s="32"/>
      <c r="E16" s="32"/>
      <c r="F16" s="32"/>
      <c r="G16" s="27"/>
      <c r="H16" s="27"/>
      <c r="I16" s="32"/>
      <c r="J16" s="19"/>
      <c r="K16" s="32"/>
      <c r="L16" s="32"/>
      <c r="M16" s="32"/>
      <c r="N16" s="32"/>
    </row>
    <row r="17" spans="2:17" ht="13.5" thickBot="1" thickTop="1">
      <c r="B17" s="2" t="s">
        <v>10</v>
      </c>
      <c r="C17" s="24">
        <f>IF(C16&gt;=24.5,0,IF(C16&lt;=0,"",INT(6.573*(24.5-C16)^2)))</f>
      </c>
      <c r="D17" s="24">
        <f>IF(D16&gt;=24.5,0,IF(D16&lt;=0,"",INT(6.573*(24.5-D16)^2)))</f>
      </c>
      <c r="E17" s="24">
        <f>IF(E16&gt;=53,0,IF(E16&lt;=0,"",INT(1.281*(53-E16)^2)))</f>
      </c>
      <c r="F17" s="24">
        <f>IF(F16&gt;=53,0,IF(F16&lt;=0,"",INT(1.281*(53-F16)^2)))</f>
      </c>
      <c r="G17" s="24">
        <f>IF((G16/One_Minute*60)&gt;=250,0,IF(G16&lt;=0,"",INT(0.06826*(250-(G16/One_Minute*60))^2)))</f>
      </c>
      <c r="H17" s="24">
        <f>IF((H16/One_Minute*60)&gt;=250,0,IF(H16&lt;=0,"",INT(0.06826*(250-(H16/One_Minute*60))^2)))</f>
      </c>
      <c r="I17" s="11">
        <f>IF(I16&gt;=31.4,0,IF(I16&lt;=0,"",INT(3.406*(31.4-I16)^2)))</f>
      </c>
      <c r="J17" s="12">
        <f>IF((J16/One_Minute*60)&gt;=212,0,IF(J16&lt;=0,"",INT(0.07859*(212-(J16/One_Minute*60))^2)))</f>
      </c>
      <c r="K17" s="13">
        <f>IF(K16&gt;=3.53,VLOOKUP(K16,wJT,2,TRUE),"")</f>
      </c>
      <c r="L17" s="13">
        <f>IF(L16&gt;=1.21,VLOOKUP(L16,wSP,2,TRUE),"")</f>
      </c>
      <c r="M17" s="13">
        <f>IF(M16&gt;=0.86,VLOOKUP(M16,wHJ,2,TRUE),"")</f>
      </c>
      <c r="N17" s="13">
        <f>IF(N16&gt;=1.2,VLOOKUP(N16,wLJ,2,TRUE),"")</f>
      </c>
      <c r="P17" s="6">
        <f>SUM(C17:O17)</f>
        <v>0</v>
      </c>
      <c r="Q17" s="30">
        <f>IF(P17&gt;0,RANK(P17,$P$7:$P$57),"")</f>
      </c>
    </row>
    <row r="18" spans="1:14" ht="12.75" thickBot="1">
      <c r="A18" s="21" t="s">
        <v>55</v>
      </c>
      <c r="B18" s="25" t="s">
        <v>65</v>
      </c>
      <c r="C18" s="32"/>
      <c r="D18" s="32"/>
      <c r="E18" s="32"/>
      <c r="F18" s="32"/>
      <c r="G18" s="27"/>
      <c r="H18" s="27"/>
      <c r="I18" s="32"/>
      <c r="J18" s="19"/>
      <c r="K18" s="32"/>
      <c r="L18" s="32"/>
      <c r="M18" s="32"/>
      <c r="N18" s="32"/>
    </row>
    <row r="19" spans="2:17" ht="13.5" thickBot="1" thickTop="1">
      <c r="B19" s="2" t="s">
        <v>10</v>
      </c>
      <c r="C19" s="24">
        <f>IF(C18&gt;=24.5,0,IF(C18&lt;=0,"",INT(6.573*(24.5-C18)^2)))</f>
      </c>
      <c r="D19" s="24">
        <f>IF(D18&gt;=24.5,0,IF(D18&lt;=0,"",INT(6.573*(24.5-D18)^2)))</f>
      </c>
      <c r="E19" s="24">
        <f>IF(E18&gt;=53,0,IF(E18&lt;=0,"",INT(1.281*(53-E18)^2)))</f>
      </c>
      <c r="F19" s="24">
        <f>IF(F18&gt;=53,0,IF(F18&lt;=0,"",INT(1.281*(53-F18)^2)))</f>
      </c>
      <c r="G19" s="24">
        <f>IF((G18/One_Minute*60)&gt;=250,0,IF(G18&lt;=0,"",INT(0.06826*(250-(G18/One_Minute*60))^2)))</f>
      </c>
      <c r="H19" s="24">
        <f>IF((H18/One_Minute*60)&gt;=250,0,IF(H18&lt;=0,"",INT(0.06826*(250-(H18/One_Minute*60))^2)))</f>
      </c>
      <c r="I19" s="11">
        <f>IF(I18&gt;=31.4,0,IF(I18&lt;=0,"",INT(3.406*(31.4-I18)^2)))</f>
      </c>
      <c r="J19" s="12">
        <f>IF((J18/One_Minute*60)&gt;=212,0,IF(J18&lt;=0,"",INT(0.07859*(212-(J18/One_Minute*60))^2)))</f>
      </c>
      <c r="K19" s="13">
        <f>IF(K18&gt;=3.53,VLOOKUP(K18,wJT,2,TRUE),"")</f>
      </c>
      <c r="L19" s="13">
        <f>IF(L18&gt;=1.21,VLOOKUP(L18,wSP,2,TRUE),"")</f>
      </c>
      <c r="M19" s="13">
        <f>IF(M18&gt;=0.86,VLOOKUP(M18,wHJ,2,TRUE),"")</f>
      </c>
      <c r="N19" s="13">
        <f>IF(N18&gt;=1.2,VLOOKUP(N18,wLJ,2,TRUE),"")</f>
      </c>
      <c r="P19" s="6">
        <f>SUM(C19:O19)</f>
        <v>0</v>
      </c>
      <c r="Q19" s="30">
        <f>IF(P19&gt;0,RANK(P19,$P$7:$P$57),"")</f>
      </c>
    </row>
    <row r="20" spans="1:14" ht="12.75" thickBot="1">
      <c r="A20" s="21" t="s">
        <v>56</v>
      </c>
      <c r="B20" s="25" t="s">
        <v>65</v>
      </c>
      <c r="C20" s="32"/>
      <c r="D20" s="32"/>
      <c r="E20" s="32"/>
      <c r="F20" s="32"/>
      <c r="G20" s="27"/>
      <c r="H20" s="27"/>
      <c r="I20" s="32"/>
      <c r="J20" s="19"/>
      <c r="K20" s="32"/>
      <c r="L20" s="32"/>
      <c r="M20" s="32"/>
      <c r="N20" s="32"/>
    </row>
    <row r="21" spans="2:17" ht="13.5" thickBot="1" thickTop="1">
      <c r="B21" s="2" t="s">
        <v>10</v>
      </c>
      <c r="C21" s="24">
        <f>IF(C20&gt;=24.5,0,IF(C20&lt;=0,"",INT(6.573*(24.5-C20)^2)))</f>
      </c>
      <c r="D21" s="24">
        <f>IF(D20&gt;=24.5,0,IF(D20&lt;=0,"",INT(6.573*(24.5-D20)^2)))</f>
      </c>
      <c r="E21" s="24">
        <f>IF(E20&gt;=53,0,IF(E20&lt;=0,"",INT(1.281*(53-E20)^2)))</f>
      </c>
      <c r="F21" s="24">
        <f>IF(F20&gt;=53,0,IF(F20&lt;=0,"",INT(1.281*(53-F20)^2)))</f>
      </c>
      <c r="G21" s="24">
        <f>IF((G20/One_Minute*60)&gt;=250,0,IF(G20&lt;=0,"",INT(0.06826*(250-(G20/One_Minute*60))^2)))</f>
      </c>
      <c r="H21" s="24">
        <f>IF((H20/One_Minute*60)&gt;=250,0,IF(H20&lt;=0,"",INT(0.06826*(250-(H20/One_Minute*60))^2)))</f>
      </c>
      <c r="I21" s="11">
        <f>IF(I20&gt;=31.4,0,IF(I20&lt;=0,"",INT(3.406*(31.4-I20)^2)))</f>
      </c>
      <c r="J21" s="12">
        <f>IF((J20/One_Minute*60)&gt;=212,0,IF(J20&lt;=0,"",INT(0.07859*(212-(J20/One_Minute*60))^2)))</f>
      </c>
      <c r="K21" s="13">
        <f>IF(K20&gt;=3.53,VLOOKUP(K20,wJT,2,TRUE),"")</f>
      </c>
      <c r="L21" s="13">
        <f>IF(L20&gt;=1.21,VLOOKUP(L20,wSP,2,TRUE),"")</f>
      </c>
      <c r="M21" s="13">
        <f>IF(M20&gt;=0.86,VLOOKUP(M20,wHJ,2,TRUE),"")</f>
      </c>
      <c r="N21" s="13">
        <f>IF(N20&gt;=1.2,VLOOKUP(N20,wLJ,2,TRUE),"")</f>
      </c>
      <c r="P21" s="6">
        <f>SUM(C21:O21)</f>
        <v>0</v>
      </c>
      <c r="Q21" s="30">
        <f>IF(P21&gt;0,RANK(P21,$P$7:$P$57),"")</f>
      </c>
    </row>
    <row r="22" spans="1:14" ht="12.75" thickBot="1">
      <c r="A22" s="21" t="s">
        <v>57</v>
      </c>
      <c r="B22" s="25" t="s">
        <v>65</v>
      </c>
      <c r="C22" s="32"/>
      <c r="D22" s="32"/>
      <c r="E22" s="32"/>
      <c r="F22" s="32"/>
      <c r="G22" s="27"/>
      <c r="H22" s="27"/>
      <c r="I22" s="32"/>
      <c r="J22" s="19"/>
      <c r="K22" s="32"/>
      <c r="L22" s="32"/>
      <c r="M22" s="32"/>
      <c r="N22" s="32"/>
    </row>
    <row r="23" spans="2:17" ht="13.5" thickBot="1" thickTop="1">
      <c r="B23" s="2" t="s">
        <v>10</v>
      </c>
      <c r="C23" s="24">
        <f>IF(C22&gt;=24.5,0,IF(C22&lt;=0,"",INT(6.573*(24.5-C22)^2)))</f>
      </c>
      <c r="D23" s="24">
        <f>IF(D22&gt;=24.5,0,IF(D22&lt;=0,"",INT(6.573*(24.5-D22)^2)))</f>
      </c>
      <c r="E23" s="24">
        <f>IF(E22&gt;=53,0,IF(E22&lt;=0,"",INT(1.281*(53-E22)^2)))</f>
      </c>
      <c r="F23" s="24">
        <f>IF(F22&gt;=53,0,IF(F22&lt;=0,"",INT(1.281*(53-F22)^2)))</f>
      </c>
      <c r="G23" s="24">
        <f>IF((G22/One_Minute*60)&gt;=250,0,IF(G22&lt;=0,"",INT(0.06826*(250-(G22/One_Minute*60))^2)))</f>
      </c>
      <c r="H23" s="24">
        <f>IF((H22/One_Minute*60)&gt;=250,0,IF(H22&lt;=0,"",INT(0.06826*(250-(H22/One_Minute*60))^2)))</f>
      </c>
      <c r="I23" s="11">
        <f>IF(I22&gt;=31.4,0,IF(I22&lt;=0,"",INT(3.406*(31.4-I22)^2)))</f>
      </c>
      <c r="J23" s="12">
        <f>IF((J22/One_Minute*60)&gt;=212,0,IF(J22&lt;=0,"",INT(0.07859*(212-(J22/One_Minute*60))^2)))</f>
      </c>
      <c r="K23" s="13">
        <f>IF(K22&gt;=3.53,VLOOKUP(K22,wJT,2,TRUE),"")</f>
      </c>
      <c r="L23" s="13">
        <f>IF(L22&gt;=1.21,VLOOKUP(L22,wSP,2,TRUE),"")</f>
      </c>
      <c r="M23" s="13">
        <f>IF(M22&gt;=0.86,VLOOKUP(M22,wHJ,2,TRUE),"")</f>
      </c>
      <c r="N23" s="13">
        <f>IF(N22&gt;=1.2,VLOOKUP(N22,wLJ,2,TRUE),"")</f>
      </c>
      <c r="P23" s="6">
        <f>SUM(C23:O23)</f>
        <v>0</v>
      </c>
      <c r="Q23" s="30">
        <f>IF(P23&gt;0,RANK(P23,$P$7:$P$57),"")</f>
      </c>
    </row>
    <row r="24" spans="1:14" ht="12.75" thickBot="1">
      <c r="A24" s="21" t="s">
        <v>58</v>
      </c>
      <c r="B24" s="25" t="s">
        <v>65</v>
      </c>
      <c r="C24" s="32"/>
      <c r="D24" s="32"/>
      <c r="E24" s="32"/>
      <c r="F24" s="32"/>
      <c r="G24" s="27"/>
      <c r="H24" s="27"/>
      <c r="I24" s="32"/>
      <c r="J24" s="19"/>
      <c r="K24" s="32"/>
      <c r="L24" s="32"/>
      <c r="M24" s="32"/>
      <c r="N24" s="32"/>
    </row>
    <row r="25" spans="2:17" ht="13.5" thickBot="1" thickTop="1">
      <c r="B25" s="2" t="s">
        <v>10</v>
      </c>
      <c r="C25" s="24">
        <f>IF(C24&gt;=24.5,0,IF(C24&lt;=0,"",INT(6.573*(24.5-C24)^2)))</f>
      </c>
      <c r="D25" s="24">
        <f>IF(D24&gt;=24.5,0,IF(D24&lt;=0,"",INT(6.573*(24.5-D24)^2)))</f>
      </c>
      <c r="E25" s="24">
        <f>IF(E24&gt;=53,0,IF(E24&lt;=0,"",INT(1.281*(53-E24)^2)))</f>
      </c>
      <c r="F25" s="24">
        <f>IF(F24&gt;=53,0,IF(F24&lt;=0,"",INT(1.281*(53-F24)^2)))</f>
      </c>
      <c r="G25" s="24">
        <f>IF((G24/One_Minute*60)&gt;=250,0,IF(G24&lt;=0,"",INT(0.06826*(250-(G24/One_Minute*60))^2)))</f>
      </c>
      <c r="H25" s="24">
        <f>IF((H24/One_Minute*60)&gt;=250,0,IF(H24&lt;=0,"",INT(0.06826*(250-(H24/One_Minute*60))^2)))</f>
      </c>
      <c r="I25" s="11">
        <f>IF(I24&gt;=31.4,0,IF(I24&lt;=0,"",INT(3.406*(31.4-I24)^2)))</f>
      </c>
      <c r="J25" s="12">
        <f>IF((J24/One_Minute*60)&gt;=212,0,IF(J24&lt;=0,"",INT(0.07859*(212-(J24/One_Minute*60))^2)))</f>
      </c>
      <c r="K25" s="13">
        <f>IF(K24&gt;=3.53,VLOOKUP(K24,wJT,2,TRUE),"")</f>
      </c>
      <c r="L25" s="13">
        <f>IF(L24&gt;=1.21,VLOOKUP(L24,wSP,2,TRUE),"")</f>
      </c>
      <c r="M25" s="13">
        <f>IF(M24&gt;=0.86,VLOOKUP(M24,wHJ,2,TRUE),"")</f>
      </c>
      <c r="N25" s="13">
        <f>IF(N24&gt;=1.2,VLOOKUP(N24,wLJ,2,TRUE),"")</f>
      </c>
      <c r="P25" s="6">
        <f>SUM(C25:O25)</f>
        <v>0</v>
      </c>
      <c r="Q25" s="30">
        <f>IF(P25&gt;0,RANK(P25,$P$7:$P$57),"")</f>
      </c>
    </row>
    <row r="26" spans="1:14" ht="12.75" thickBot="1">
      <c r="A26" s="21" t="s">
        <v>59</v>
      </c>
      <c r="B26" s="25" t="s">
        <v>65</v>
      </c>
      <c r="C26" s="32"/>
      <c r="D26" s="32"/>
      <c r="E26" s="32"/>
      <c r="F26" s="32"/>
      <c r="G26" s="27"/>
      <c r="H26" s="27"/>
      <c r="I26" s="32"/>
      <c r="J26" s="19"/>
      <c r="K26" s="32"/>
      <c r="L26" s="32"/>
      <c r="M26" s="32"/>
      <c r="N26" s="32"/>
    </row>
    <row r="27" spans="2:17" ht="13.5" thickBot="1" thickTop="1">
      <c r="B27" s="2" t="s">
        <v>10</v>
      </c>
      <c r="C27" s="24">
        <f>IF(C26&gt;=24.5,0,IF(C26&lt;=0,"",INT(6.573*(24.5-C26)^2)))</f>
      </c>
      <c r="D27" s="24">
        <f>IF(D26&gt;=24.5,0,IF(D26&lt;=0,"",INT(6.573*(24.5-D26)^2)))</f>
      </c>
      <c r="E27" s="24">
        <f>IF(E26&gt;=53,0,IF(E26&lt;=0,"",INT(1.281*(53-E26)^2)))</f>
      </c>
      <c r="F27" s="24">
        <f>IF(F26&gt;=53,0,IF(F26&lt;=0,"",INT(1.281*(53-F26)^2)))</f>
      </c>
      <c r="G27" s="24">
        <f>IF((G26/One_Minute*60)&gt;=250,0,IF(G26&lt;=0,"",INT(0.06826*(250-(G26/One_Minute*60))^2)))</f>
      </c>
      <c r="H27" s="24">
        <f>IF((H26/One_Minute*60)&gt;=250,0,IF(H26&lt;=0,"",INT(0.06826*(250-(H26/One_Minute*60))^2)))</f>
      </c>
      <c r="I27" s="11">
        <f>IF(I26&gt;=31.4,0,IF(I26&lt;=0,"",INT(3.406*(31.4-I26)^2)))</f>
      </c>
      <c r="J27" s="12">
        <f>IF((J26/One_Minute*60)&gt;=212,0,IF(J26&lt;=0,"",INT(0.07859*(212-(J26/One_Minute*60))^2)))</f>
      </c>
      <c r="K27" s="13">
        <f>IF(K26&gt;=3.53,VLOOKUP(K26,wJT,2,TRUE),"")</f>
      </c>
      <c r="L27" s="13">
        <f>IF(L26&gt;=1.21,VLOOKUP(L26,wSP,2,TRUE),"")</f>
      </c>
      <c r="M27" s="13">
        <f>IF(M26&gt;=0.86,VLOOKUP(M26,wHJ,2,TRUE),"")</f>
      </c>
      <c r="N27" s="13">
        <f>IF(N26&gt;=1.2,VLOOKUP(N26,wLJ,2,TRUE),"")</f>
      </c>
      <c r="P27" s="6">
        <f>SUM(C27:O27)</f>
        <v>0</v>
      </c>
      <c r="Q27" s="30">
        <f>IF(P27&gt;0,RANK(P27,$P$7:$P$57),"")</f>
      </c>
    </row>
    <row r="28" spans="1:14" ht="12.75" thickBot="1">
      <c r="A28" s="21" t="s">
        <v>60</v>
      </c>
      <c r="B28" s="25" t="s">
        <v>65</v>
      </c>
      <c r="C28" s="32"/>
      <c r="D28" s="32"/>
      <c r="E28" s="32"/>
      <c r="F28" s="32"/>
      <c r="G28" s="27"/>
      <c r="H28" s="27"/>
      <c r="I28" s="32"/>
      <c r="J28" s="19"/>
      <c r="K28" s="32"/>
      <c r="L28" s="32"/>
      <c r="M28" s="32"/>
      <c r="N28" s="32"/>
    </row>
    <row r="29" spans="2:17" ht="13.5" thickBot="1" thickTop="1">
      <c r="B29" s="2" t="s">
        <v>10</v>
      </c>
      <c r="C29" s="24">
        <f>IF(C28&gt;=24.5,0,IF(C28&lt;=0,"",INT(6.573*(24.5-C28)^2)))</f>
      </c>
      <c r="D29" s="24">
        <f>IF(D28&gt;=24.5,0,IF(D28&lt;=0,"",INT(6.573*(24.5-D28)^2)))</f>
      </c>
      <c r="E29" s="24">
        <f>IF(E28&gt;=53,0,IF(E28&lt;=0,"",INT(1.281*(53-E28)^2)))</f>
      </c>
      <c r="F29" s="24">
        <f>IF(F28&gt;=53,0,IF(F28&lt;=0,"",INT(1.281*(53-F28)^2)))</f>
      </c>
      <c r="G29" s="24">
        <f>IF((G28/One_Minute*60)&gt;=250,0,IF(G28&lt;=0,"",INT(0.06826*(250-(G28/One_Minute*60))^2)))</f>
      </c>
      <c r="H29" s="24">
        <f>IF((H28/One_Minute*60)&gt;=250,0,IF(H28&lt;=0,"",INT(0.06826*(250-(H28/One_Minute*60))^2)))</f>
      </c>
      <c r="I29" s="11">
        <f>IF(I28&gt;=31.4,0,IF(I28&lt;=0,"",INT(3.406*(31.4-I28)^2)))</f>
      </c>
      <c r="J29" s="12">
        <f>IF((J28/One_Minute*60)&gt;=212,0,IF(J28&lt;=0,"",INT(0.07859*(212-(J28/One_Minute*60))^2)))</f>
      </c>
      <c r="K29" s="13">
        <f>IF(K28&gt;=3.53,VLOOKUP(K28,wJT,2,TRUE),"")</f>
      </c>
      <c r="L29" s="13">
        <f>IF(L28&gt;=1.21,VLOOKUP(L28,wSP,2,TRUE),"")</f>
      </c>
      <c r="M29" s="13">
        <f>IF(M28&gt;=0.86,VLOOKUP(M28,wHJ,2,TRUE),"")</f>
      </c>
      <c r="N29" s="13">
        <f>IF(N28&gt;=1.2,VLOOKUP(N28,wLJ,2,TRUE),"")</f>
      </c>
      <c r="P29" s="6">
        <f>SUM(C29:O29)</f>
        <v>0</v>
      </c>
      <c r="Q29" s="30">
        <f>IF(P29&gt;0,RANK(P29,$P$7:$P$57),"")</f>
      </c>
    </row>
    <row r="30" spans="1:14" ht="12.75" thickBot="1">
      <c r="A30" s="21" t="s">
        <v>61</v>
      </c>
      <c r="B30" s="25" t="s">
        <v>65</v>
      </c>
      <c r="C30" s="32"/>
      <c r="D30" s="32"/>
      <c r="E30" s="32"/>
      <c r="F30" s="32"/>
      <c r="G30" s="27"/>
      <c r="H30" s="27"/>
      <c r="I30" s="32"/>
      <c r="J30" s="19"/>
      <c r="K30" s="32"/>
      <c r="L30" s="32"/>
      <c r="M30" s="32"/>
      <c r="N30" s="32"/>
    </row>
    <row r="31" spans="2:17" ht="13.5" thickBot="1" thickTop="1">
      <c r="B31" s="2" t="s">
        <v>10</v>
      </c>
      <c r="C31" s="24">
        <f>IF(C30&gt;=24.5,0,IF(C30&lt;=0,"",INT(6.573*(24.5-C30)^2)))</f>
      </c>
      <c r="D31" s="24">
        <f>IF(D30&gt;=24.5,0,IF(D30&lt;=0,"",INT(6.573*(24.5-D30)^2)))</f>
      </c>
      <c r="E31" s="24">
        <f>IF(E30&gt;=53,0,IF(E30&lt;=0,"",INT(1.281*(53-E30)^2)))</f>
      </c>
      <c r="F31" s="24">
        <f>IF(F30&gt;=53,0,IF(F30&lt;=0,"",INT(1.281*(53-F30)^2)))</f>
      </c>
      <c r="G31" s="24">
        <f>IF((G30/One_Minute*60)&gt;=250,0,IF(G30&lt;=0,"",INT(0.06826*(250-(G30/One_Minute*60))^2)))</f>
      </c>
      <c r="H31" s="24">
        <f>IF((H30/One_Minute*60)&gt;=250,0,IF(H30&lt;=0,"",INT(0.06826*(250-(H30/One_Minute*60))^2)))</f>
      </c>
      <c r="I31" s="11">
        <f>IF(I30&gt;=31.4,0,IF(I30&lt;=0,"",INT(3.406*(31.4-I30)^2)))</f>
      </c>
      <c r="J31" s="12">
        <f>IF((J30/One_Minute*60)&gt;=212,0,IF(J30&lt;=0,"",INT(0.07859*(212-(J30/One_Minute*60))^2)))</f>
      </c>
      <c r="K31" s="13">
        <f>IF(K30&gt;=3.53,VLOOKUP(K30,wJT,2,TRUE),"")</f>
      </c>
      <c r="L31" s="13">
        <f>IF(L30&gt;=1.21,VLOOKUP(L30,wSP,2,TRUE),"")</f>
      </c>
      <c r="M31" s="13">
        <f>IF(M30&gt;=0.86,VLOOKUP(M30,wHJ,2,TRUE),"")</f>
      </c>
      <c r="N31" s="13">
        <f>IF(N30&gt;=1.2,VLOOKUP(N30,wLJ,2,TRUE),"")</f>
      </c>
      <c r="P31" s="6">
        <f>SUM(C31:O31)</f>
        <v>0</v>
      </c>
      <c r="Q31" s="30">
        <f>IF(P31&gt;0,RANK(P31,$P$7:$P$57),"")</f>
      </c>
    </row>
    <row r="32" spans="1:14" ht="12.75" thickBot="1">
      <c r="A32" s="21" t="s">
        <v>62</v>
      </c>
      <c r="B32" s="25" t="s">
        <v>65</v>
      </c>
      <c r="C32" s="32"/>
      <c r="D32" s="32"/>
      <c r="E32" s="32"/>
      <c r="F32" s="32"/>
      <c r="G32" s="27"/>
      <c r="H32" s="27"/>
      <c r="I32" s="32"/>
      <c r="J32" s="19"/>
      <c r="K32" s="32"/>
      <c r="L32" s="32"/>
      <c r="M32" s="32"/>
      <c r="N32" s="32"/>
    </row>
    <row r="33" spans="2:17" ht="13.5" thickBot="1" thickTop="1">
      <c r="B33" s="2" t="s">
        <v>10</v>
      </c>
      <c r="C33" s="24">
        <f>IF(C32&gt;=24.5,0,IF(C32&lt;=0,"",INT(6.573*(24.5-C32)^2)))</f>
      </c>
      <c r="D33" s="24">
        <f>IF(D32&gt;=24.5,0,IF(D32&lt;=0,"",INT(6.573*(24.5-D32)^2)))</f>
      </c>
      <c r="E33" s="24">
        <f>IF(E32&gt;=53,0,IF(E32&lt;=0,"",INT(1.281*(53-E32)^2)))</f>
      </c>
      <c r="F33" s="24">
        <f>IF(F32&gt;=53,0,IF(F32&lt;=0,"",INT(1.281*(53-F32)^2)))</f>
      </c>
      <c r="G33" s="24">
        <f>IF((G32/One_Minute*60)&gt;=250,0,IF(G32&lt;=0,"",INT(0.06826*(250-(G32/One_Minute*60))^2)))</f>
      </c>
      <c r="H33" s="24">
        <f>IF((H32/One_Minute*60)&gt;=250,0,IF(H32&lt;=0,"",INT(0.06826*(250-(H32/One_Minute*60))^2)))</f>
      </c>
      <c r="I33" s="11">
        <f>IF(I32&gt;=31.4,0,IF(I32&lt;=0,"",INT(3.406*(31.4-I32)^2)))</f>
      </c>
      <c r="J33" s="12">
        <f>IF((J32/One_Minute*60)&gt;=212,0,IF(J32&lt;=0,"",INT(0.07859*(212-(J32/One_Minute*60))^2)))</f>
      </c>
      <c r="K33" s="13">
        <f>IF(K32&gt;=3.53,VLOOKUP(K32,wJT,2,TRUE),"")</f>
      </c>
      <c r="L33" s="13">
        <f>IF(L32&gt;=1.21,VLOOKUP(L32,wSP,2,TRUE),"")</f>
      </c>
      <c r="M33" s="13">
        <f>IF(M32&gt;=0.86,VLOOKUP(M32,wHJ,2,TRUE),"")</f>
      </c>
      <c r="N33" s="13">
        <f>IF(N32&gt;=1.2,VLOOKUP(N32,wLJ,2,TRUE),"")</f>
      </c>
      <c r="P33" s="6">
        <f>SUM(C33:O33)</f>
        <v>0</v>
      </c>
      <c r="Q33" s="30">
        <f>IF(P33&gt;0,RANK(P33,$P$7:$P$57),"")</f>
      </c>
    </row>
    <row r="34" spans="1:14" ht="12.75" thickBot="1">
      <c r="A34" s="21" t="s">
        <v>63</v>
      </c>
      <c r="B34" s="25" t="s">
        <v>65</v>
      </c>
      <c r="C34" s="32"/>
      <c r="D34" s="32"/>
      <c r="E34" s="32"/>
      <c r="F34" s="32"/>
      <c r="G34" s="27"/>
      <c r="H34" s="27"/>
      <c r="I34" s="32"/>
      <c r="J34" s="19"/>
      <c r="K34" s="32"/>
      <c r="L34" s="32"/>
      <c r="M34" s="32"/>
      <c r="N34" s="32"/>
    </row>
    <row r="35" spans="2:17" ht="13.5" thickBot="1" thickTop="1">
      <c r="B35" s="2" t="s">
        <v>10</v>
      </c>
      <c r="C35" s="24">
        <f>IF(C34&gt;=24.5,0,IF(C34&lt;=0,"",INT(6.573*(24.5-C34)^2)))</f>
      </c>
      <c r="D35" s="24">
        <f>IF(D34&gt;=24.5,0,IF(D34&lt;=0,"",INT(6.573*(24.5-D34)^2)))</f>
      </c>
      <c r="E35" s="24">
        <f>IF(E34&gt;=53,0,IF(E34&lt;=0,"",INT(1.281*(53-E34)^2)))</f>
      </c>
      <c r="F35" s="24">
        <f>IF(F34&gt;=53,0,IF(F34&lt;=0,"",INT(1.281*(53-F34)^2)))</f>
      </c>
      <c r="G35" s="24">
        <f>IF((G34/One_Minute*60)&gt;=250,0,IF(G34&lt;=0,"",INT(0.06826*(250-(G34/One_Minute*60))^2)))</f>
      </c>
      <c r="H35" s="24">
        <f>IF((H34/One_Minute*60)&gt;=250,0,IF(H34&lt;=0,"",INT(0.06826*(250-(H34/One_Minute*60))^2)))</f>
      </c>
      <c r="I35" s="11">
        <f>IF(I34&gt;=31.4,0,IF(I34&lt;=0,"",INT(3.406*(31.4-I34)^2)))</f>
      </c>
      <c r="J35" s="12">
        <f>IF((J34/One_Minute*60)&gt;=212,0,IF(J34&lt;=0,"",INT(0.07859*(212-(J34/One_Minute*60))^2)))</f>
      </c>
      <c r="K35" s="13">
        <f>IF(K34&gt;=3.53,VLOOKUP(K34,wJT,2,TRUE),"")</f>
      </c>
      <c r="L35" s="13">
        <f>IF(L34&gt;=1.21,VLOOKUP(L34,wSP,2,TRUE),"")</f>
      </c>
      <c r="M35" s="13">
        <f>IF(M34&gt;=0.86,VLOOKUP(M34,wHJ,2,TRUE),"")</f>
      </c>
      <c r="N35" s="13">
        <f>IF(N34&gt;=1.2,VLOOKUP(N34,wLJ,2,TRUE),"")</f>
      </c>
      <c r="P35" s="6">
        <f>SUM(C35:O35)</f>
        <v>0</v>
      </c>
      <c r="Q35" s="30">
        <f>IF(P35&gt;0,RANK(P35,$P$7:$P$57),"")</f>
      </c>
    </row>
    <row r="36" spans="1:14" ht="12.75" thickBot="1">
      <c r="A36" s="21" t="s">
        <v>64</v>
      </c>
      <c r="B36" s="25" t="s">
        <v>65</v>
      </c>
      <c r="C36" s="32"/>
      <c r="D36" s="32"/>
      <c r="E36" s="32"/>
      <c r="F36" s="32"/>
      <c r="G36" s="27"/>
      <c r="H36" s="27"/>
      <c r="I36" s="32"/>
      <c r="J36" s="19"/>
      <c r="K36" s="32"/>
      <c r="L36" s="32"/>
      <c r="M36" s="32"/>
      <c r="N36" s="32"/>
    </row>
    <row r="37" spans="2:17" ht="13.5" thickBot="1" thickTop="1">
      <c r="B37" s="2" t="s">
        <v>10</v>
      </c>
      <c r="C37" s="24">
        <f>IF(C36&gt;=24.5,0,IF(C36&lt;=0,"",INT(6.573*(24.5-C36)^2)))</f>
      </c>
      <c r="D37" s="24">
        <f>IF(D36&gt;=24.5,0,IF(D36&lt;=0,"",INT(6.573*(24.5-D36)^2)))</f>
      </c>
      <c r="E37" s="24">
        <f>IF(E36&gt;=53,0,IF(E36&lt;=0,"",INT(1.281*(53-E36)^2)))</f>
      </c>
      <c r="F37" s="24">
        <f>IF(F36&gt;=53,0,IF(F36&lt;=0,"",INT(1.281*(53-F36)^2)))</f>
      </c>
      <c r="G37" s="24">
        <f>IF((G36/One_Minute*60)&gt;=250,0,IF(G36&lt;=0,"",INT(0.06826*(250-(G36/One_Minute*60))^2)))</f>
      </c>
      <c r="H37" s="24">
        <f>IF((H36/One_Minute*60)&gt;=250,0,IF(H36&lt;=0,"",INT(0.06826*(250-(H36/One_Minute*60))^2)))</f>
      </c>
      <c r="I37" s="24">
        <f>IF(I36&gt;=31.4,0,IF(I36&lt;=0,"",INT(3.406*(31.4-I36)^2)))</f>
      </c>
      <c r="J37" s="24">
        <f>IF((J36/One_Minute*60)&gt;=212,0,IF(J36&lt;=0,"",INT(0.07859*(212-(J36/One_Minute*60))^2)))</f>
      </c>
      <c r="K37" s="13">
        <f>IF(K36&gt;=3.53,VLOOKUP(K36,wJT,2,TRUE),"")</f>
      </c>
      <c r="L37" s="13">
        <f>IF(L36&gt;=1.21,VLOOKUP(L36,wSP,2,TRUE),"")</f>
      </c>
      <c r="M37" s="13">
        <f>IF(M36&gt;=0.86,VLOOKUP(M36,wHJ,2,TRUE),"")</f>
      </c>
      <c r="N37" s="13">
        <f>IF(N36&gt;=1.2,VLOOKUP(N36,wLJ,2,TRUE),"")</f>
      </c>
      <c r="P37" s="6">
        <f>SUM(C37:O37)</f>
        <v>0</v>
      </c>
      <c r="Q37" s="30">
        <f>IF(P37&gt;0,RANK(P37,$P$7:$P$57),"")</f>
      </c>
    </row>
    <row r="38" ht="12">
      <c r="A38" s="20"/>
    </row>
    <row r="39" ht="12">
      <c r="A39" s="20"/>
    </row>
    <row r="40" ht="12">
      <c r="A40" s="20"/>
    </row>
  </sheetData>
  <sheetProtection password="EAF1" sheet="1" objects="1" scenarios="1"/>
  <mergeCells count="1"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" sqref="J15"/>
    </sheetView>
  </sheetViews>
  <sheetFormatPr defaultColWidth="8.8515625" defaultRowHeight="12.75"/>
  <cols>
    <col min="1" max="1" width="16.28125" style="0" customWidth="1"/>
    <col min="2" max="2" width="8.00390625" style="0" customWidth="1"/>
    <col min="3" max="3" width="8.421875" style="0" customWidth="1"/>
    <col min="4" max="4" width="7.140625" style="0" customWidth="1"/>
    <col min="5" max="5" width="8.00390625" style="0" customWidth="1"/>
    <col min="6" max="6" width="7.421875" style="0" customWidth="1"/>
    <col min="7" max="7" width="8.8515625" style="0" customWidth="1"/>
    <col min="8" max="8" width="8.421875" style="0" customWidth="1"/>
    <col min="9" max="9" width="7.7109375" style="0" customWidth="1"/>
    <col min="10" max="10" width="13.140625" style="0" customWidth="1"/>
    <col min="11" max="11" width="7.7109375" style="0" customWidth="1"/>
    <col min="12" max="12" width="8.8515625" style="0" customWidth="1"/>
    <col min="13" max="13" width="10.140625" style="0" customWidth="1"/>
    <col min="14" max="14" width="9.8515625" style="0" customWidth="1"/>
    <col min="15" max="15" width="3.28125" style="0" customWidth="1"/>
    <col min="16" max="16" width="8.8515625" style="0" customWidth="1"/>
    <col min="17" max="17" width="6.7109375" style="0" customWidth="1"/>
  </cols>
  <sheetData>
    <row r="1" ht="12">
      <c r="A1" s="20"/>
    </row>
    <row r="2" spans="1:10" ht="16.5">
      <c r="A2" s="1" t="s">
        <v>20</v>
      </c>
      <c r="C2" s="20" t="s">
        <v>67</v>
      </c>
      <c r="D2" s="33" t="s">
        <v>80</v>
      </c>
      <c r="E2" s="34"/>
      <c r="I2" s="20" t="s">
        <v>68</v>
      </c>
      <c r="J2" s="31">
        <v>40415</v>
      </c>
    </row>
    <row r="3" ht="12.75" thickBot="1">
      <c r="A3" s="20"/>
    </row>
    <row r="4" spans="3:17" ht="12.75" thickBot="1">
      <c r="C4" s="22" t="s">
        <v>0</v>
      </c>
      <c r="D4" s="23"/>
      <c r="E4" s="22" t="s">
        <v>11</v>
      </c>
      <c r="F4" s="23"/>
      <c r="G4" s="22" t="s">
        <v>12</v>
      </c>
      <c r="H4" s="23"/>
      <c r="I4" s="22" t="s">
        <v>22</v>
      </c>
      <c r="J4" s="2" t="s">
        <v>21</v>
      </c>
      <c r="K4" s="2" t="s">
        <v>5</v>
      </c>
      <c r="L4" s="2" t="s">
        <v>6</v>
      </c>
      <c r="M4" s="2" t="s">
        <v>7</v>
      </c>
      <c r="N4" s="2" t="s">
        <v>8</v>
      </c>
      <c r="P4" t="s">
        <v>14</v>
      </c>
      <c r="Q4" s="20" t="s">
        <v>49</v>
      </c>
    </row>
    <row r="5" spans="1:14" ht="18" thickBot="1">
      <c r="A5" s="1" t="s">
        <v>9</v>
      </c>
      <c r="B5" s="3" t="s">
        <v>13</v>
      </c>
      <c r="C5" s="4">
        <v>1</v>
      </c>
      <c r="D5" s="5">
        <v>2</v>
      </c>
      <c r="E5" s="4">
        <v>1</v>
      </c>
      <c r="F5" s="5">
        <v>2</v>
      </c>
      <c r="G5" s="4">
        <v>1</v>
      </c>
      <c r="H5" s="5">
        <v>2</v>
      </c>
      <c r="I5" s="4">
        <v>1</v>
      </c>
      <c r="J5" s="26" t="s">
        <v>66</v>
      </c>
      <c r="K5" s="3">
        <v>1</v>
      </c>
      <c r="L5" s="3">
        <v>1</v>
      </c>
      <c r="M5" s="3">
        <v>1</v>
      </c>
      <c r="N5" s="3">
        <v>1</v>
      </c>
    </row>
    <row r="6" spans="1:14" ht="12.75" thickBot="1">
      <c r="A6" s="21" t="s">
        <v>86</v>
      </c>
      <c r="B6" s="25" t="s">
        <v>65</v>
      </c>
      <c r="C6" s="32">
        <v>12.7</v>
      </c>
      <c r="D6" s="32">
        <v>13.8</v>
      </c>
      <c r="E6" s="32">
        <v>30.4</v>
      </c>
      <c r="F6" s="32">
        <v>27.3</v>
      </c>
      <c r="G6" s="27">
        <v>0.001994212962962963</v>
      </c>
      <c r="H6" s="27">
        <v>0.0019004629629629632</v>
      </c>
      <c r="I6" s="32">
        <v>18.7</v>
      </c>
      <c r="J6" s="19">
        <v>0.0017604166666666669</v>
      </c>
      <c r="K6" s="32">
        <v>25.2</v>
      </c>
      <c r="L6" s="32">
        <v>10.75</v>
      </c>
      <c r="M6" s="32">
        <v>1.7</v>
      </c>
      <c r="N6" s="32">
        <v>5.37</v>
      </c>
    </row>
    <row r="7" spans="2:17" ht="13.5" thickBot="1" thickTop="1">
      <c r="B7" s="2" t="s">
        <v>10</v>
      </c>
      <c r="C7" s="24">
        <f>IF(C6&gt;=24.5,0,IF(C6&lt;=0,"",INT(6.573*(24.5-C6)^2)))</f>
        <v>915</v>
      </c>
      <c r="D7" s="24">
        <f>IF(D6&gt;=24.5,0,IF(D6&lt;=0,"",INT(6.573*(24.5-D6)^2)))</f>
        <v>752</v>
      </c>
      <c r="E7" s="24">
        <f>IF(E6&gt;=53,0,IF(E6&lt;=0,"",INT(1.281*(53-E6)^2)))</f>
        <v>654</v>
      </c>
      <c r="F7" s="24">
        <f>IF(F6&gt;=53,0,IF(F6&lt;=0,"",INT(1.281*(53-F6)^2)))</f>
        <v>846</v>
      </c>
      <c r="G7" s="24">
        <f>IF((G6/One_Minute*60)&gt;=250,0,IF(G6&lt;=0,"",INT(0.06826*(250-(G6/One_Minute*60))^2)))</f>
        <v>412</v>
      </c>
      <c r="H7" s="24">
        <f>IF((H6/One_Minute*60)&gt;=250,0,IF(H6&lt;=0,"",INT(0.06826*(250-(H6/One_Minute*60))^2)))</f>
        <v>502</v>
      </c>
      <c r="I7" s="11">
        <f>IF(I6&gt;=31.4,0,IF(I6&lt;=0,"",INT(3.406*(31.4-I6)^2)))</f>
        <v>549</v>
      </c>
      <c r="J7" s="12">
        <f>IF((J6/One_Minute*60)&gt;=212,0,IF(J6&lt;=0,"",INT(0.07859*(212-(J6/One_Minute*60))^2)))</f>
        <v>281</v>
      </c>
      <c r="K7" s="13">
        <f>IF(K6&gt;=3.53,VLOOKUP(K6,wJT,2,TRUE),"")</f>
        <v>407</v>
      </c>
      <c r="L7" s="13">
        <f>IF(L6&gt;=1.21,VLOOKUP(L6,wSP,2,TRUE),"")</f>
        <v>597</v>
      </c>
      <c r="M7" s="13">
        <f>IF(M6&gt;=0.86,VLOOKUP(M6,wHJ,2,TRUE),"")</f>
        <v>870</v>
      </c>
      <c r="N7" s="13">
        <f>IF(N6&gt;=1.2,VLOOKUP(N6,wLJ,2,TRUE),"")</f>
        <v>853</v>
      </c>
      <c r="P7" s="6">
        <f>SUM(C7:O7)</f>
        <v>7638</v>
      </c>
      <c r="Q7" s="30">
        <f>IF(P7&gt;0,RANK(P7,$P$7:$P$57),"")</f>
        <v>1</v>
      </c>
    </row>
    <row r="8" spans="1:14" ht="12.75" thickBot="1">
      <c r="A8" s="21" t="s">
        <v>87</v>
      </c>
      <c r="B8" s="25" t="s">
        <v>65</v>
      </c>
      <c r="C8" s="32">
        <v>14.1</v>
      </c>
      <c r="D8" s="32">
        <v>14.9</v>
      </c>
      <c r="E8" s="32">
        <v>41.8</v>
      </c>
      <c r="F8" s="32">
        <v>30.8</v>
      </c>
      <c r="G8" s="27">
        <v>0.0017395833333333332</v>
      </c>
      <c r="H8" s="27">
        <v>0.0020277777777777777</v>
      </c>
      <c r="I8" s="32">
        <v>18.2</v>
      </c>
      <c r="J8" s="19">
        <v>0.0018240740740740743</v>
      </c>
      <c r="K8" s="32">
        <v>23.82</v>
      </c>
      <c r="L8" s="32">
        <v>10.09</v>
      </c>
      <c r="M8" s="32">
        <v>1.4</v>
      </c>
      <c r="N8" s="32">
        <v>3.9</v>
      </c>
    </row>
    <row r="9" spans="2:17" ht="13.5" thickBot="1" thickTop="1">
      <c r="B9" s="2" t="s">
        <v>10</v>
      </c>
      <c r="C9" s="24">
        <f>IF(C8&gt;=24.5,0,IF(C8&lt;=0,"",INT(6.573*(24.5-C8)^2)))</f>
        <v>710</v>
      </c>
      <c r="D9" s="24">
        <f>IF(D8&gt;=24.5,0,IF(D8&lt;=0,"",INT(6.573*(24.5-D8)^2)))</f>
        <v>605</v>
      </c>
      <c r="E9" s="24">
        <f>IF(E8&gt;=53,0,IF(E8&lt;=0,"",INT(1.281*(53-E8)^2)))</f>
        <v>160</v>
      </c>
      <c r="F9" s="24">
        <f>IF(F8&gt;=53,0,IF(F8&lt;=0,"",INT(1.281*(53-F8)^2)))</f>
        <v>631</v>
      </c>
      <c r="G9" s="24">
        <f>IF((G8/One_Minute*60)&gt;=250,0,IF(G8&lt;=0,"",INT(0.06826*(250-(G8/One_Minute*60))^2)))</f>
        <v>678</v>
      </c>
      <c r="H9" s="24">
        <f>IF((H8/One_Minute*60)&gt;=250,0,IF(H8&lt;=0,"",INT(0.06826*(250-(H8/One_Minute*60))^2)))</f>
        <v>381</v>
      </c>
      <c r="I9" s="11">
        <f>IF(I8&gt;=31.4,0,IF(I8&lt;=0,"",INT(3.406*(31.4-I8)^2)))</f>
        <v>593</v>
      </c>
      <c r="J9" s="12">
        <f>IF((J8/One_Minute*60)&gt;=212,0,IF(J8&lt;=0,"",INT(0.07859*(212-(J8/One_Minute*60))^2)))</f>
        <v>232</v>
      </c>
      <c r="K9" s="13">
        <f>IF(K8&gt;=3.53,VLOOKUP(K8,wJT,2,TRUE),"")</f>
        <v>381</v>
      </c>
      <c r="L9" s="13">
        <f>IF(L8&gt;=1.21,VLOOKUP(L8,wSP,2,TRUE),"")</f>
        <v>556</v>
      </c>
      <c r="M9" s="13">
        <f>IF(M8&gt;=0.86,VLOOKUP(M8,wHJ,2,TRUE),"")</f>
        <v>555</v>
      </c>
      <c r="N9" s="13">
        <f>IF(N8&gt;=1.2,VLOOKUP(N8,wLJ,2,TRUE),"")</f>
        <v>545</v>
      </c>
      <c r="P9" s="6">
        <f>SUM(C9:O9)</f>
        <v>6027</v>
      </c>
      <c r="Q9" s="30">
        <f>IF(P9&gt;0,RANK(P9,$P$7:$P$57),"")</f>
        <v>2</v>
      </c>
    </row>
    <row r="10" spans="1:14" ht="12.75" thickBot="1">
      <c r="A10" s="21" t="s">
        <v>88</v>
      </c>
      <c r="B10" s="25" t="s">
        <v>65</v>
      </c>
      <c r="C10" s="32">
        <v>17.5</v>
      </c>
      <c r="D10" s="32">
        <v>14.8</v>
      </c>
      <c r="E10" s="32">
        <v>30.4</v>
      </c>
      <c r="F10" s="32">
        <v>34.5</v>
      </c>
      <c r="G10" s="27">
        <v>0.001821759259259259</v>
      </c>
      <c r="H10" s="27">
        <v>0.002165509259259259</v>
      </c>
      <c r="I10" s="32">
        <v>18.9</v>
      </c>
      <c r="J10" s="19">
        <v>0.0019444444444444442</v>
      </c>
      <c r="K10" s="32">
        <v>25.42</v>
      </c>
      <c r="L10" s="32">
        <v>7.19</v>
      </c>
      <c r="M10" s="32">
        <v>1.35</v>
      </c>
      <c r="N10" s="32">
        <v>4.26</v>
      </c>
    </row>
    <row r="11" spans="2:17" ht="13.5" thickBot="1" thickTop="1">
      <c r="B11" s="2" t="s">
        <v>10</v>
      </c>
      <c r="C11" s="24">
        <f>IF(C10&gt;=24.5,0,IF(C10&lt;=0,"",INT(6.573*(24.5-C10)^2)))</f>
        <v>322</v>
      </c>
      <c r="D11" s="24">
        <f>IF(D10&gt;=24.5,0,IF(D10&lt;=0,"",INT(6.573*(24.5-D10)^2)))</f>
        <v>618</v>
      </c>
      <c r="E11" s="24">
        <f>IF(E10&gt;=53,0,IF(E10&lt;=0,"",INT(1.281*(53-E10)^2)))</f>
        <v>654</v>
      </c>
      <c r="F11" s="24">
        <f>IF(F10&gt;=53,0,IF(F10&lt;=0,"",INT(1.281*(53-F10)^2)))</f>
        <v>438</v>
      </c>
      <c r="G11" s="24">
        <f>IF((G10/One_Minute*60)&gt;=250,0,IF(G10&lt;=0,"",INT(0.06826*(250-(G10/One_Minute*60))^2)))</f>
        <v>585</v>
      </c>
      <c r="H11" s="24">
        <f>IF((H10/One_Minute*60)&gt;=250,0,IF(H10&lt;=0,"",INT(0.06826*(250-(H10/One_Minute*60))^2)))</f>
        <v>270</v>
      </c>
      <c r="I11" s="11">
        <f>IF(I10&gt;=31.4,0,IF(I10&lt;=0,"",INT(3.406*(31.4-I10)^2)))</f>
        <v>532</v>
      </c>
      <c r="J11" s="12">
        <f>IF((J10/One_Minute*60)&gt;=212,0,IF(J10&lt;=0,"",INT(0.07859*(212-(J10/One_Minute*60))^2)))</f>
        <v>152</v>
      </c>
      <c r="K11" s="13">
        <f>IF(K10&gt;=3.53,VLOOKUP(K10,wJT,2,TRUE),"")</f>
        <v>411</v>
      </c>
      <c r="L11" s="13">
        <f>IF(L10&gt;=1.21,VLOOKUP(L10,wSP,2,TRUE),"")</f>
        <v>374</v>
      </c>
      <c r="M11" s="13">
        <f>IF(M10&gt;=0.86,VLOOKUP(M10,wHJ,2,TRUE),"")</f>
        <v>503</v>
      </c>
      <c r="N11" s="13">
        <f>IF(N10&gt;=1.2,VLOOKUP(N10,wLJ,2,TRUE),"")</f>
        <v>619</v>
      </c>
      <c r="P11" s="6">
        <f>SUM(C11:O11)</f>
        <v>5478</v>
      </c>
      <c r="Q11" s="30">
        <f>IF(P11&gt;0,RANK(P11,$P$7:$P$57),"")</f>
        <v>5</v>
      </c>
    </row>
    <row r="12" spans="1:14" ht="12.75" thickBot="1">
      <c r="A12" s="21" t="s">
        <v>89</v>
      </c>
      <c r="B12" s="25" t="s">
        <v>65</v>
      </c>
      <c r="C12" s="32">
        <v>13.6</v>
      </c>
      <c r="D12" s="32">
        <v>14.8</v>
      </c>
      <c r="E12" s="32">
        <v>29.6</v>
      </c>
      <c r="F12" s="32">
        <v>29.1</v>
      </c>
      <c r="G12" s="27">
        <v>0.001920138888888889</v>
      </c>
      <c r="H12" s="27">
        <v>0.0020613425925925925</v>
      </c>
      <c r="I12" s="32">
        <v>17.4</v>
      </c>
      <c r="J12" s="19">
        <v>0.0019166666666666666</v>
      </c>
      <c r="K12" s="32"/>
      <c r="L12" s="32">
        <v>8.68</v>
      </c>
      <c r="M12" s="32">
        <v>1.3</v>
      </c>
      <c r="N12" s="32">
        <v>3.74</v>
      </c>
    </row>
    <row r="13" spans="2:17" ht="13.5" thickBot="1" thickTop="1">
      <c r="B13" s="2" t="s">
        <v>10</v>
      </c>
      <c r="C13" s="24">
        <f>IF(C12&gt;=24.5,0,IF(C12&lt;=0,"",INT(6.573*(24.5-C12)^2)))</f>
        <v>780</v>
      </c>
      <c r="D13" s="24">
        <f>IF(D12&gt;=24.5,0,IF(D12&lt;=0,"",INT(6.573*(24.5-D12)^2)))</f>
        <v>618</v>
      </c>
      <c r="E13" s="24">
        <f>IF(E12&gt;=53,0,IF(E12&lt;=0,"",INT(1.281*(53-E12)^2)))</f>
        <v>701</v>
      </c>
      <c r="F13" s="24">
        <f>IF(F12&gt;=53,0,IF(F12&lt;=0,"",INT(1.281*(53-F12)^2)))</f>
        <v>731</v>
      </c>
      <c r="G13" s="24">
        <f>IF((G12/One_Minute*60)&gt;=250,0,IF(G12&lt;=0,"",INT(0.06826*(250-(G12/One_Minute*60))^2)))</f>
        <v>482</v>
      </c>
      <c r="H13" s="24">
        <f>IF((H12/One_Minute*60)&gt;=250,0,IF(H12&lt;=0,"",INT(0.06826*(250-(H12/One_Minute*60))^2)))</f>
        <v>352</v>
      </c>
      <c r="I13" s="11">
        <f>IF(I12&gt;=31.4,0,IF(I12&lt;=0,"",INT(3.406*(31.4-I12)^2)))</f>
        <v>667</v>
      </c>
      <c r="J13" s="12">
        <f>IF((J12/One_Minute*60)&gt;=212,0,IF(J12&lt;=0,"",INT(0.07859*(212-(J12/One_Minute*60))^2)))</f>
        <v>169</v>
      </c>
      <c r="K13" s="13">
        <f>IF(K12&gt;=3.53,VLOOKUP(K12,wJT,2,TRUE),"")</f>
      </c>
      <c r="L13" s="13">
        <f>IF(L12&gt;=1.21,VLOOKUP(L12,wSP,2,TRUE),"")</f>
        <v>467</v>
      </c>
      <c r="M13" s="13">
        <f>IF(M12&gt;=0.86,VLOOKUP(M12,wHJ,2,TRUE),"")</f>
        <v>452</v>
      </c>
      <c r="N13" s="13">
        <f>IF(N12&gt;=1.2,VLOOKUP(N12,wLJ,2,TRUE),"")</f>
        <v>512</v>
      </c>
      <c r="P13" s="6">
        <f>SUM(C13:O13)</f>
        <v>5931</v>
      </c>
      <c r="Q13" s="30">
        <f>IF(P13&gt;0,RANK(P13,$P$7:$P$57),"")</f>
        <v>3</v>
      </c>
    </row>
    <row r="14" spans="1:14" ht="12.75" thickBot="1">
      <c r="A14" s="21" t="s">
        <v>84</v>
      </c>
      <c r="B14" s="25" t="s">
        <v>65</v>
      </c>
      <c r="C14" s="32">
        <v>14.4</v>
      </c>
      <c r="D14" s="32">
        <v>14.4</v>
      </c>
      <c r="E14" s="32">
        <v>30.7</v>
      </c>
      <c r="F14" s="32">
        <v>30.5</v>
      </c>
      <c r="G14" s="27">
        <v>0.0016956018518518518</v>
      </c>
      <c r="H14" s="27">
        <v>0.00234375</v>
      </c>
      <c r="I14" s="32">
        <v>19</v>
      </c>
      <c r="J14" s="19">
        <v>0.0019085648148148145</v>
      </c>
      <c r="K14" s="32">
        <v>22.55</v>
      </c>
      <c r="L14" s="32">
        <v>7.18</v>
      </c>
      <c r="M14" s="32">
        <v>1.25</v>
      </c>
      <c r="N14" s="32">
        <v>3.63</v>
      </c>
    </row>
    <row r="15" spans="2:17" ht="13.5" thickBot="1" thickTop="1">
      <c r="B15" s="2" t="s">
        <v>10</v>
      </c>
      <c r="C15" s="24">
        <f>IF(C14&gt;=24.5,0,IF(C14&lt;=0,"",INT(6.573*(24.5-C14)^2)))</f>
        <v>670</v>
      </c>
      <c r="D15" s="24">
        <f>IF(D14&gt;=24.5,0,IF(D14&lt;=0,"",INT(6.573*(24.5-D14)^2)))</f>
        <v>670</v>
      </c>
      <c r="E15" s="24">
        <f>IF(E14&gt;=53,0,IF(E14&lt;=0,"",INT(1.281*(53-E14)^2)))</f>
        <v>637</v>
      </c>
      <c r="F15" s="24">
        <f>IF(F14&gt;=53,0,IF(F14&lt;=0,"",INT(1.281*(53-F14)^2)))</f>
        <v>648</v>
      </c>
      <c r="G15" s="24">
        <f>IF((G14/One_Minute*60)&gt;=250,0,IF(G14&lt;=0,"",INT(0.06826*(250-(G14/One_Minute*60))^2)))</f>
        <v>731</v>
      </c>
      <c r="H15" s="24">
        <f>IF((H14/One_Minute*60)&gt;=250,0,IF(H14&lt;=0,"",INT(0.06826*(250-(H14/One_Minute*60))^2)))</f>
        <v>154</v>
      </c>
      <c r="I15" s="11">
        <f>IF(I14&gt;=31.4,0,IF(I14&lt;=0,"",INT(3.406*(31.4-I14)^2)))</f>
        <v>523</v>
      </c>
      <c r="J15" s="12">
        <f>IF((J14/One_Minute*60)&gt;=212,0,IF(J14&lt;=0,"",INT(0.07859*(212-(J14/One_Minute*60))^2)))</f>
        <v>174</v>
      </c>
      <c r="K15" s="13">
        <f>IF(K14&gt;=3.53,VLOOKUP(K14,wJT,2,TRUE),"")</f>
        <v>357</v>
      </c>
      <c r="L15" s="13">
        <f>IF(L14&gt;=1.21,VLOOKUP(L14,wSP,2,TRUE),"")</f>
        <v>373</v>
      </c>
      <c r="M15" s="13">
        <f>IF(M14&gt;=0.86,VLOOKUP(M14,wHJ,2,TRUE),"")</f>
        <v>400</v>
      </c>
      <c r="N15" s="13">
        <f>IF(N14&gt;=1.2,VLOOKUP(N14,wLJ,2,TRUE),"")</f>
        <v>489</v>
      </c>
      <c r="P15" s="6">
        <f>SUM(C15:O15)</f>
        <v>5826</v>
      </c>
      <c r="Q15" s="30">
        <f>IF(P15&gt;0,RANK(P15,$P$7:$P$57),"")</f>
        <v>4</v>
      </c>
    </row>
    <row r="16" spans="1:14" ht="12.75" thickBot="1">
      <c r="A16" s="21" t="s">
        <v>54</v>
      </c>
      <c r="B16" s="25" t="s">
        <v>65</v>
      </c>
      <c r="C16" s="32"/>
      <c r="D16" s="32"/>
      <c r="E16" s="32"/>
      <c r="F16" s="32"/>
      <c r="G16" s="27"/>
      <c r="H16" s="27"/>
      <c r="I16" s="32"/>
      <c r="J16" s="19"/>
      <c r="K16" s="32"/>
      <c r="L16" s="32"/>
      <c r="M16" s="32"/>
      <c r="N16" s="32"/>
    </row>
    <row r="17" spans="2:17" ht="13.5" thickBot="1" thickTop="1">
      <c r="B17" s="2" t="s">
        <v>10</v>
      </c>
      <c r="C17" s="24">
        <f>IF(C16&gt;=24.5,0,IF(C16&lt;=0,"",INT(6.573*(24.5-C16)^2)))</f>
      </c>
      <c r="D17" s="24">
        <f>IF(D16&gt;=24.5,0,IF(D16&lt;=0,"",INT(6.573*(24.5-D16)^2)))</f>
      </c>
      <c r="E17" s="24">
        <f>IF(E16&gt;=53,0,IF(E16&lt;=0,"",INT(1.281*(53-E16)^2)))</f>
      </c>
      <c r="F17" s="24">
        <f>IF(F16&gt;=53,0,IF(F16&lt;=0,"",INT(1.281*(53-F16)^2)))</f>
      </c>
      <c r="G17" s="24">
        <f>IF((G16/One_Minute*60)&gt;=250,0,IF(G16&lt;=0,"",INT(0.06826*(250-(G16/One_Minute*60))^2)))</f>
      </c>
      <c r="H17" s="24">
        <f>IF((H16/One_Minute*60)&gt;=250,0,IF(H16&lt;=0,"",INT(0.06826*(250-(H16/One_Minute*60))^2)))</f>
      </c>
      <c r="I17" s="11">
        <f>IF(I16&gt;=31.4,0,IF(I16&lt;=0,"",INT(3.406*(31.4-I16)^2)))</f>
      </c>
      <c r="J17" s="12">
        <f>IF((J16/One_Minute*60)&gt;=212,0,IF(J16&lt;=0,"",INT(0.07859*(212-(J16/One_Minute*60))^2)))</f>
      </c>
      <c r="K17" s="13">
        <f>IF(K16&gt;=3.53,VLOOKUP(K16,wJT,2,TRUE),"")</f>
      </c>
      <c r="L17" s="13">
        <f>IF(L16&gt;=1.21,VLOOKUP(L16,wSP,2,TRUE),"")</f>
      </c>
      <c r="M17" s="13">
        <f>IF(M16&gt;=0.86,VLOOKUP(M16,wHJ,2,TRUE),"")</f>
      </c>
      <c r="N17" s="13">
        <f>IF(N16&gt;=1.2,VLOOKUP(N16,wLJ,2,TRUE),"")</f>
      </c>
      <c r="P17" s="6">
        <f>SUM(C17:O17)</f>
        <v>0</v>
      </c>
      <c r="Q17" s="30">
        <f>IF(P17&gt;0,RANK(P17,$P$7:$P$57),"")</f>
      </c>
    </row>
    <row r="18" spans="1:14" ht="12.75" thickBot="1">
      <c r="A18" s="21" t="s">
        <v>55</v>
      </c>
      <c r="B18" s="25" t="s">
        <v>65</v>
      </c>
      <c r="C18" s="32"/>
      <c r="D18" s="32"/>
      <c r="E18" s="32"/>
      <c r="F18" s="32"/>
      <c r="G18" s="27"/>
      <c r="H18" s="27"/>
      <c r="I18" s="32"/>
      <c r="J18" s="19"/>
      <c r="K18" s="32"/>
      <c r="L18" s="32"/>
      <c r="M18" s="32"/>
      <c r="N18" s="32"/>
    </row>
    <row r="19" spans="2:17" ht="13.5" thickBot="1" thickTop="1">
      <c r="B19" s="2" t="s">
        <v>10</v>
      </c>
      <c r="C19" s="24">
        <f>IF(C18&gt;=24.5,0,IF(C18&lt;=0,"",INT(6.573*(24.5-C18)^2)))</f>
      </c>
      <c r="D19" s="24">
        <f>IF(D18&gt;=24.5,0,IF(D18&lt;=0,"",INT(6.573*(24.5-D18)^2)))</f>
      </c>
      <c r="E19" s="24">
        <f>IF(E18&gt;=53,0,IF(E18&lt;=0,"",INT(1.281*(53-E18)^2)))</f>
      </c>
      <c r="F19" s="24">
        <f>IF(F18&gt;=53,0,IF(F18&lt;=0,"",INT(1.281*(53-F18)^2)))</f>
      </c>
      <c r="G19" s="24">
        <f>IF((G18/One_Minute*60)&gt;=250,0,IF(G18&lt;=0,"",INT(0.06826*(250-(G18/One_Minute*60))^2)))</f>
      </c>
      <c r="H19" s="24">
        <f>IF((H18/One_Minute*60)&gt;=250,0,IF(H18&lt;=0,"",INT(0.06826*(250-(H18/One_Minute*60))^2)))</f>
      </c>
      <c r="I19" s="11">
        <f>IF(I18&gt;=31.4,0,IF(I18&lt;=0,"",INT(3.406*(31.4-I18)^2)))</f>
      </c>
      <c r="J19" s="12">
        <f>IF((J18/One_Minute*60)&gt;=212,0,IF(J18&lt;=0,"",INT(0.07859*(212-(J18/One_Minute*60))^2)))</f>
      </c>
      <c r="K19" s="13">
        <f>IF(K18&gt;=3.53,VLOOKUP(K18,wJT,2,TRUE),"")</f>
      </c>
      <c r="L19" s="13">
        <f>IF(L18&gt;=1.21,VLOOKUP(L18,wSP,2,TRUE),"")</f>
      </c>
      <c r="M19" s="13">
        <f>IF(M18&gt;=0.86,VLOOKUP(M18,wHJ,2,TRUE),"")</f>
      </c>
      <c r="N19" s="13">
        <f>IF(N18&gt;=1.2,VLOOKUP(N18,wLJ,2,TRUE),"")</f>
      </c>
      <c r="P19" s="6">
        <f>SUM(C19:O19)</f>
        <v>0</v>
      </c>
      <c r="Q19" s="30">
        <f>IF(P19&gt;0,RANK(P19,$P$7:$P$57),"")</f>
      </c>
    </row>
    <row r="20" spans="1:14" ht="12.75" thickBot="1">
      <c r="A20" s="21" t="s">
        <v>56</v>
      </c>
      <c r="B20" s="25" t="s">
        <v>65</v>
      </c>
      <c r="C20" s="32"/>
      <c r="D20" s="32"/>
      <c r="E20" s="32"/>
      <c r="F20" s="32"/>
      <c r="G20" s="27"/>
      <c r="H20" s="27"/>
      <c r="I20" s="32"/>
      <c r="J20" s="19"/>
      <c r="K20" s="32"/>
      <c r="L20" s="32"/>
      <c r="M20" s="32"/>
      <c r="N20" s="32"/>
    </row>
    <row r="21" spans="2:17" ht="13.5" thickBot="1" thickTop="1">
      <c r="B21" s="2" t="s">
        <v>10</v>
      </c>
      <c r="C21" s="24">
        <f>IF(C20&gt;=24.5,0,IF(C20&lt;=0,"",INT(6.573*(24.5-C20)^2)))</f>
      </c>
      <c r="D21" s="24">
        <f>IF(D20&gt;=24.5,0,IF(D20&lt;=0,"",INT(6.573*(24.5-D20)^2)))</f>
      </c>
      <c r="E21" s="24">
        <f>IF(E20&gt;=53,0,IF(E20&lt;=0,"",INT(1.281*(53-E20)^2)))</f>
      </c>
      <c r="F21" s="24">
        <f>IF(F20&gt;=53,0,IF(F20&lt;=0,"",INT(1.281*(53-F20)^2)))</f>
      </c>
      <c r="G21" s="24">
        <f>IF((G20/One_Minute*60)&gt;=250,0,IF(G20&lt;=0,"",INT(0.06826*(250-(G20/One_Minute*60))^2)))</f>
      </c>
      <c r="H21" s="24">
        <f>IF((H20/One_Minute*60)&gt;=250,0,IF(H20&lt;=0,"",INT(0.06826*(250-(H20/One_Minute*60))^2)))</f>
      </c>
      <c r="I21" s="11">
        <f>IF(I20&gt;=31.4,0,IF(I20&lt;=0,"",INT(3.406*(31.4-I20)^2)))</f>
      </c>
      <c r="J21" s="12">
        <f>IF((J20/One_Minute*60)&gt;=212,0,IF(J20&lt;=0,"",INT(0.07859*(212-(J20/One_Minute*60))^2)))</f>
      </c>
      <c r="K21" s="13">
        <f>IF(K20&gt;=3.53,VLOOKUP(K20,wJT,2,TRUE),"")</f>
      </c>
      <c r="L21" s="13">
        <f>IF(L20&gt;=1.21,VLOOKUP(L20,wSP,2,TRUE),"")</f>
      </c>
      <c r="M21" s="13">
        <f>IF(M20&gt;=0.86,VLOOKUP(M20,wHJ,2,TRUE),"")</f>
      </c>
      <c r="N21" s="13">
        <f>IF(N20&gt;=1.2,VLOOKUP(N20,wLJ,2,TRUE),"")</f>
      </c>
      <c r="P21" s="6">
        <f>SUM(C21:O21)</f>
        <v>0</v>
      </c>
      <c r="Q21" s="30">
        <f>IF(P21&gt;0,RANK(P21,$P$7:$P$57),"")</f>
      </c>
    </row>
    <row r="22" spans="1:14" ht="12.75" thickBot="1">
      <c r="A22" s="21" t="s">
        <v>57</v>
      </c>
      <c r="B22" s="25" t="s">
        <v>65</v>
      </c>
      <c r="C22" s="32"/>
      <c r="D22" s="32"/>
      <c r="E22" s="32"/>
      <c r="F22" s="32"/>
      <c r="G22" s="27"/>
      <c r="H22" s="27"/>
      <c r="I22" s="32"/>
      <c r="J22" s="19"/>
      <c r="K22" s="32"/>
      <c r="L22" s="32"/>
      <c r="M22" s="32"/>
      <c r="N22" s="32"/>
    </row>
    <row r="23" spans="2:17" ht="13.5" thickBot="1" thickTop="1">
      <c r="B23" s="2" t="s">
        <v>10</v>
      </c>
      <c r="C23" s="24">
        <f>IF(C22&gt;=24.5,0,IF(C22&lt;=0,"",INT(6.573*(24.5-C22)^2)))</f>
      </c>
      <c r="D23" s="24">
        <f>IF(D22&gt;=24.5,0,IF(D22&lt;=0,"",INT(6.573*(24.5-D22)^2)))</f>
      </c>
      <c r="E23" s="24">
        <f>IF(E22&gt;=53,0,IF(E22&lt;=0,"",INT(1.281*(53-E22)^2)))</f>
      </c>
      <c r="F23" s="24">
        <f>IF(F22&gt;=53,0,IF(F22&lt;=0,"",INT(1.281*(53-F22)^2)))</f>
      </c>
      <c r="G23" s="24">
        <f>IF((G22/One_Minute*60)&gt;=250,0,IF(G22&lt;=0,"",INT(0.06826*(250-(G22/One_Minute*60))^2)))</f>
      </c>
      <c r="H23" s="24">
        <f>IF((H22/One_Minute*60)&gt;=250,0,IF(H22&lt;=0,"",INT(0.06826*(250-(H22/One_Minute*60))^2)))</f>
      </c>
      <c r="I23" s="11">
        <f>IF(I22&gt;=31.4,0,IF(I22&lt;=0,"",INT(3.406*(31.4-I22)^2)))</f>
      </c>
      <c r="J23" s="12">
        <f>IF((J22/One_Minute*60)&gt;=212,0,IF(J22&lt;=0,"",INT(0.07859*(212-(J22/One_Minute*60))^2)))</f>
      </c>
      <c r="K23" s="13">
        <f>IF(K22&gt;=3.53,VLOOKUP(K22,wJT,2,TRUE),"")</f>
      </c>
      <c r="L23" s="13">
        <f>IF(L22&gt;=1.21,VLOOKUP(L22,wSP,2,TRUE),"")</f>
      </c>
      <c r="M23" s="13">
        <f>IF(M22&gt;=0.86,VLOOKUP(M22,wHJ,2,TRUE),"")</f>
      </c>
      <c r="N23" s="13">
        <f>IF(N22&gt;=1.2,VLOOKUP(N22,wLJ,2,TRUE),"")</f>
      </c>
      <c r="P23" s="6">
        <f>SUM(C23:O23)</f>
        <v>0</v>
      </c>
      <c r="Q23" s="30">
        <f>IF(P23&gt;0,RANK(P23,$P$7:$P$57),"")</f>
      </c>
    </row>
    <row r="24" spans="1:14" ht="12.75" thickBot="1">
      <c r="A24" s="21" t="s">
        <v>58</v>
      </c>
      <c r="B24" s="25" t="s">
        <v>65</v>
      </c>
      <c r="C24" s="32"/>
      <c r="D24" s="32"/>
      <c r="E24" s="32"/>
      <c r="F24" s="32"/>
      <c r="G24" s="27"/>
      <c r="H24" s="27"/>
      <c r="I24" s="32"/>
      <c r="J24" s="19"/>
      <c r="K24" s="32"/>
      <c r="L24" s="32"/>
      <c r="M24" s="32"/>
      <c r="N24" s="32"/>
    </row>
    <row r="25" spans="2:17" ht="13.5" thickBot="1" thickTop="1">
      <c r="B25" s="2" t="s">
        <v>10</v>
      </c>
      <c r="C25" s="24">
        <f>IF(C24&gt;=24.5,0,IF(C24&lt;=0,"",INT(6.573*(24.5-C24)^2)))</f>
      </c>
      <c r="D25" s="24">
        <f>IF(D24&gt;=24.5,0,IF(D24&lt;=0,"",INT(6.573*(24.5-D24)^2)))</f>
      </c>
      <c r="E25" s="24">
        <f>IF(E24&gt;=53,0,IF(E24&lt;=0,"",INT(1.281*(53-E24)^2)))</f>
      </c>
      <c r="F25" s="24">
        <f>IF(F24&gt;=53,0,IF(F24&lt;=0,"",INT(1.281*(53-F24)^2)))</f>
      </c>
      <c r="G25" s="24">
        <f>IF((G24/One_Minute*60)&gt;=250,0,IF(G24&lt;=0,"",INT(0.06826*(250-(G24/One_Minute*60))^2)))</f>
      </c>
      <c r="H25" s="24">
        <f>IF((H24/One_Minute*60)&gt;=250,0,IF(H24&lt;=0,"",INT(0.06826*(250-(H24/One_Minute*60))^2)))</f>
      </c>
      <c r="I25" s="11">
        <f>IF(I24&gt;=31.4,0,IF(I24&lt;=0,"",INT(3.406*(31.4-I24)^2)))</f>
      </c>
      <c r="J25" s="12">
        <f>IF((J24/One_Minute*60)&gt;=212,0,IF(J24&lt;=0,"",INT(0.07859*(212-(J24/One_Minute*60))^2)))</f>
      </c>
      <c r="K25" s="13">
        <f>IF(K24&gt;=3.53,VLOOKUP(K24,wJT,2,TRUE),"")</f>
      </c>
      <c r="L25" s="13">
        <f>IF(L24&gt;=1.21,VLOOKUP(L24,wSP,2,TRUE),"")</f>
      </c>
      <c r="M25" s="13">
        <f>IF(M24&gt;=0.86,VLOOKUP(M24,wHJ,2,TRUE),"")</f>
      </c>
      <c r="N25" s="13">
        <f>IF(N24&gt;=1.2,VLOOKUP(N24,wLJ,2,TRUE),"")</f>
      </c>
      <c r="P25" s="6">
        <f>SUM(C25:O25)</f>
        <v>0</v>
      </c>
      <c r="Q25" s="30">
        <f>IF(P25&gt;0,RANK(P25,$P$7:$P$57),"")</f>
      </c>
    </row>
    <row r="26" spans="1:14" ht="12.75" thickBot="1">
      <c r="A26" s="21" t="s">
        <v>59</v>
      </c>
      <c r="B26" s="25" t="s">
        <v>65</v>
      </c>
      <c r="C26" s="32"/>
      <c r="D26" s="32"/>
      <c r="E26" s="32"/>
      <c r="F26" s="32"/>
      <c r="G26" s="27"/>
      <c r="H26" s="27"/>
      <c r="I26" s="32"/>
      <c r="J26" s="19"/>
      <c r="K26" s="32"/>
      <c r="L26" s="32"/>
      <c r="M26" s="32"/>
      <c r="N26" s="32"/>
    </row>
    <row r="27" spans="2:17" ht="13.5" thickBot="1" thickTop="1">
      <c r="B27" s="2" t="s">
        <v>10</v>
      </c>
      <c r="C27" s="24">
        <f>IF(C26&gt;=24.5,0,IF(C26&lt;=0,"",INT(6.573*(24.5-C26)^2)))</f>
      </c>
      <c r="D27" s="24">
        <f>IF(D26&gt;=24.5,0,IF(D26&lt;=0,"",INT(6.573*(24.5-D26)^2)))</f>
      </c>
      <c r="E27" s="24">
        <f>IF(E26&gt;=53,0,IF(E26&lt;=0,"",INT(1.281*(53-E26)^2)))</f>
      </c>
      <c r="F27" s="24">
        <f>IF(F26&gt;=53,0,IF(F26&lt;=0,"",INT(1.281*(53-F26)^2)))</f>
      </c>
      <c r="G27" s="24">
        <f>IF((G26/One_Minute*60)&gt;=250,0,IF(G26&lt;=0,"",INT(0.06826*(250-(G26/One_Minute*60))^2)))</f>
      </c>
      <c r="H27" s="24">
        <f>IF((H26/One_Minute*60)&gt;=250,0,IF(H26&lt;=0,"",INT(0.06826*(250-(H26/One_Minute*60))^2)))</f>
      </c>
      <c r="I27" s="11">
        <f>IF(I26&gt;=31.4,0,IF(I26&lt;=0,"",INT(3.406*(31.4-I26)^2)))</f>
      </c>
      <c r="J27" s="12">
        <f>IF((J26/One_Minute*60)&gt;=212,0,IF(J26&lt;=0,"",INT(0.07859*(212-(J26/One_Minute*60))^2)))</f>
      </c>
      <c r="K27" s="13">
        <f>IF(K26&gt;=3.53,VLOOKUP(K26,wJT,2,TRUE),"")</f>
      </c>
      <c r="L27" s="13">
        <f>IF(L26&gt;=1.21,VLOOKUP(L26,wSP,2,TRUE),"")</f>
      </c>
      <c r="M27" s="13">
        <f>IF(M26&gt;=0.86,VLOOKUP(M26,wHJ,2,TRUE),"")</f>
      </c>
      <c r="N27" s="13">
        <f>IF(N26&gt;=1.2,VLOOKUP(N26,wLJ,2,TRUE),"")</f>
      </c>
      <c r="P27" s="6">
        <f>SUM(C27:O27)</f>
        <v>0</v>
      </c>
      <c r="Q27" s="30">
        <f>IF(P27&gt;0,RANK(P27,$P$7:$P$57),"")</f>
      </c>
    </row>
    <row r="28" spans="1:14" ht="12.75" thickBot="1">
      <c r="A28" s="21" t="s">
        <v>60</v>
      </c>
      <c r="B28" s="25" t="s">
        <v>65</v>
      </c>
      <c r="C28" s="32"/>
      <c r="D28" s="32"/>
      <c r="E28" s="32"/>
      <c r="F28" s="32"/>
      <c r="G28" s="27"/>
      <c r="H28" s="27"/>
      <c r="I28" s="32"/>
      <c r="J28" s="19"/>
      <c r="K28" s="32"/>
      <c r="L28" s="32"/>
      <c r="M28" s="32"/>
      <c r="N28" s="32"/>
    </row>
    <row r="29" spans="2:17" ht="13.5" thickBot="1" thickTop="1">
      <c r="B29" s="2" t="s">
        <v>10</v>
      </c>
      <c r="C29" s="24">
        <f>IF(C28&gt;=24.5,0,IF(C28&lt;=0,"",INT(6.573*(24.5-C28)^2)))</f>
      </c>
      <c r="D29" s="24">
        <f>IF(D28&gt;=24.5,0,IF(D28&lt;=0,"",INT(6.573*(24.5-D28)^2)))</f>
      </c>
      <c r="E29" s="24">
        <f>IF(E28&gt;=53,0,IF(E28&lt;=0,"",INT(1.281*(53-E28)^2)))</f>
      </c>
      <c r="F29" s="24">
        <f>IF(F28&gt;=53,0,IF(F28&lt;=0,"",INT(1.281*(53-F28)^2)))</f>
      </c>
      <c r="G29" s="24">
        <f>IF((G28/One_Minute*60)&gt;=250,0,IF(G28&lt;=0,"",INT(0.06826*(250-(G28/One_Minute*60))^2)))</f>
      </c>
      <c r="H29" s="24">
        <f>IF((H28/One_Minute*60)&gt;=250,0,IF(H28&lt;=0,"",INT(0.06826*(250-(H28/One_Minute*60))^2)))</f>
      </c>
      <c r="I29" s="11">
        <f>IF(I28&gt;=31.4,0,IF(I28&lt;=0,"",INT(3.406*(31.4-I28)^2)))</f>
      </c>
      <c r="J29" s="12">
        <f>IF((J28/One_Minute*60)&gt;=212,0,IF(J28&lt;=0,"",INT(0.07859*(212-(J28/One_Minute*60))^2)))</f>
      </c>
      <c r="K29" s="13">
        <f>IF(K28&gt;=3.53,VLOOKUP(K28,wJT,2,TRUE),"")</f>
      </c>
      <c r="L29" s="13">
        <f>IF(L28&gt;=1.21,VLOOKUP(L28,wSP,2,TRUE),"")</f>
      </c>
      <c r="M29" s="13">
        <f>IF(M28&gt;=0.86,VLOOKUP(M28,wHJ,2,TRUE),"")</f>
      </c>
      <c r="N29" s="13">
        <f>IF(N28&gt;=1.2,VLOOKUP(N28,wLJ,2,TRUE),"")</f>
      </c>
      <c r="P29" s="6">
        <f>SUM(C29:O29)</f>
        <v>0</v>
      </c>
      <c r="Q29" s="30">
        <f>IF(P29&gt;0,RANK(P29,$P$7:$P$57),"")</f>
      </c>
    </row>
    <row r="30" spans="1:14" ht="12.75" thickBot="1">
      <c r="A30" s="21" t="s">
        <v>61</v>
      </c>
      <c r="B30" s="25" t="s">
        <v>65</v>
      </c>
      <c r="C30" s="32"/>
      <c r="D30" s="32"/>
      <c r="E30" s="32"/>
      <c r="F30" s="32"/>
      <c r="G30" s="27"/>
      <c r="H30" s="27"/>
      <c r="I30" s="32"/>
      <c r="J30" s="19"/>
      <c r="K30" s="32"/>
      <c r="L30" s="32"/>
      <c r="M30" s="32"/>
      <c r="N30" s="32"/>
    </row>
    <row r="31" spans="2:17" ht="13.5" thickBot="1" thickTop="1">
      <c r="B31" s="2" t="s">
        <v>10</v>
      </c>
      <c r="C31" s="24">
        <f>IF(C30&gt;=24.5,0,IF(C30&lt;=0,"",INT(6.573*(24.5-C30)^2)))</f>
      </c>
      <c r="D31" s="24">
        <f>IF(D30&gt;=24.5,0,IF(D30&lt;=0,"",INT(6.573*(24.5-D30)^2)))</f>
      </c>
      <c r="E31" s="24">
        <f>IF(E30&gt;=53,0,IF(E30&lt;=0,"",INT(1.281*(53-E30)^2)))</f>
      </c>
      <c r="F31" s="24">
        <f>IF(F30&gt;=53,0,IF(F30&lt;=0,"",INT(1.281*(53-F30)^2)))</f>
      </c>
      <c r="G31" s="24">
        <f>IF((G30/One_Minute*60)&gt;=250,0,IF(G30&lt;=0,"",INT(0.06826*(250-(G30/One_Minute*60))^2)))</f>
      </c>
      <c r="H31" s="24">
        <f>IF((H30/One_Minute*60)&gt;=250,0,IF(H30&lt;=0,"",INT(0.06826*(250-(H30/One_Minute*60))^2)))</f>
      </c>
      <c r="I31" s="11">
        <f>IF(I30&gt;=31.4,0,IF(I30&lt;=0,"",INT(3.406*(31.4-I30)^2)))</f>
      </c>
      <c r="J31" s="12">
        <f>IF((J30/One_Minute*60)&gt;=212,0,IF(J30&lt;=0,"",INT(0.07859*(212-(J30/One_Minute*60))^2)))</f>
      </c>
      <c r="K31" s="13">
        <f>IF(K30&gt;=3.53,VLOOKUP(K30,wJT,2,TRUE),"")</f>
      </c>
      <c r="L31" s="13">
        <f>IF(L30&gt;=1.21,VLOOKUP(L30,wSP,2,TRUE),"")</f>
      </c>
      <c r="M31" s="13">
        <f>IF(M30&gt;=0.86,VLOOKUP(M30,wHJ,2,TRUE),"")</f>
      </c>
      <c r="N31" s="13">
        <f>IF(N30&gt;=1.2,VLOOKUP(N30,wLJ,2,TRUE),"")</f>
      </c>
      <c r="P31" s="6">
        <f>SUM(C31:O31)</f>
        <v>0</v>
      </c>
      <c r="Q31" s="30">
        <f>IF(P31&gt;0,RANK(P31,$P$7:$P$57),"")</f>
      </c>
    </row>
    <row r="32" spans="1:14" ht="12.75" thickBot="1">
      <c r="A32" s="21" t="s">
        <v>62</v>
      </c>
      <c r="B32" s="25" t="s">
        <v>65</v>
      </c>
      <c r="C32" s="32"/>
      <c r="D32" s="32"/>
      <c r="E32" s="32"/>
      <c r="F32" s="32"/>
      <c r="G32" s="27"/>
      <c r="H32" s="27"/>
      <c r="I32" s="32"/>
      <c r="J32" s="19"/>
      <c r="K32" s="32"/>
      <c r="L32" s="32"/>
      <c r="M32" s="32"/>
      <c r="N32" s="32"/>
    </row>
    <row r="33" spans="2:17" ht="13.5" thickBot="1" thickTop="1">
      <c r="B33" s="2" t="s">
        <v>10</v>
      </c>
      <c r="C33" s="24">
        <f>IF(C32&gt;=24.5,0,IF(C32&lt;=0,"",INT(6.573*(24.5-C32)^2)))</f>
      </c>
      <c r="D33" s="24">
        <f>IF(D32&gt;=24.5,0,IF(D32&lt;=0,"",INT(6.573*(24.5-D32)^2)))</f>
      </c>
      <c r="E33" s="24">
        <f>IF(E32&gt;=53,0,IF(E32&lt;=0,"",INT(1.281*(53-E32)^2)))</f>
      </c>
      <c r="F33" s="24">
        <f>IF(F32&gt;=53,0,IF(F32&lt;=0,"",INT(1.281*(53-F32)^2)))</f>
      </c>
      <c r="G33" s="24">
        <f>IF((G32/One_Minute*60)&gt;=250,0,IF(G32&lt;=0,"",INT(0.06826*(250-(G32/One_Minute*60))^2)))</f>
      </c>
      <c r="H33" s="24">
        <f>IF((H32/One_Minute*60)&gt;=250,0,IF(H32&lt;=0,"",INT(0.06826*(250-(H32/One_Minute*60))^2)))</f>
      </c>
      <c r="I33" s="11">
        <f>IF(I32&gt;=31.4,0,IF(I32&lt;=0,"",INT(3.406*(31.4-I32)^2)))</f>
      </c>
      <c r="J33" s="12">
        <f>IF((J32/One_Minute*60)&gt;=212,0,IF(J32&lt;=0,"",INT(0.07859*(212-(J32/One_Minute*60))^2)))</f>
      </c>
      <c r="K33" s="13">
        <f>IF(K32&gt;=3.53,VLOOKUP(K32,wJT,2,TRUE),"")</f>
      </c>
      <c r="L33" s="13">
        <f>IF(L32&gt;=1.21,VLOOKUP(L32,wSP,2,TRUE),"")</f>
      </c>
      <c r="M33" s="13">
        <f>IF(M32&gt;=0.86,VLOOKUP(M32,wHJ,2,TRUE),"")</f>
      </c>
      <c r="N33" s="13">
        <f>IF(N32&gt;=1.2,VLOOKUP(N32,wLJ,2,TRUE),"")</f>
      </c>
      <c r="P33" s="6">
        <f>SUM(C33:O33)</f>
        <v>0</v>
      </c>
      <c r="Q33" s="30">
        <f>IF(P33&gt;0,RANK(P33,$P$7:$P$57),"")</f>
      </c>
    </row>
    <row r="34" spans="1:14" ht="12.75" thickBot="1">
      <c r="A34" s="21" t="s">
        <v>63</v>
      </c>
      <c r="B34" s="25" t="s">
        <v>65</v>
      </c>
      <c r="C34" s="32"/>
      <c r="D34" s="32"/>
      <c r="E34" s="32"/>
      <c r="F34" s="32"/>
      <c r="G34" s="27"/>
      <c r="H34" s="27"/>
      <c r="I34" s="32"/>
      <c r="J34" s="19"/>
      <c r="K34" s="32"/>
      <c r="L34" s="32"/>
      <c r="M34" s="32"/>
      <c r="N34" s="32"/>
    </row>
    <row r="35" spans="2:17" ht="13.5" thickBot="1" thickTop="1">
      <c r="B35" s="2" t="s">
        <v>10</v>
      </c>
      <c r="C35" s="24">
        <f>IF(C34&gt;=24.5,0,IF(C34&lt;=0,"",INT(6.573*(24.5-C34)^2)))</f>
      </c>
      <c r="D35" s="24">
        <f>IF(D34&gt;=24.5,0,IF(D34&lt;=0,"",INT(6.573*(24.5-D34)^2)))</f>
      </c>
      <c r="E35" s="24">
        <f>IF(E34&gt;=53,0,IF(E34&lt;=0,"",INT(1.281*(53-E34)^2)))</f>
      </c>
      <c r="F35" s="24">
        <f>IF(F34&gt;=53,0,IF(F34&lt;=0,"",INT(1.281*(53-F34)^2)))</f>
      </c>
      <c r="G35" s="24">
        <f>IF((G34/One_Minute*60)&gt;=250,0,IF(G34&lt;=0,"",INT(0.06826*(250-(G34/One_Minute*60))^2)))</f>
      </c>
      <c r="H35" s="24">
        <f>IF((H34/One_Minute*60)&gt;=250,0,IF(H34&lt;=0,"",INT(0.06826*(250-(H34/One_Minute*60))^2)))</f>
      </c>
      <c r="I35" s="11">
        <f>IF(I34&gt;=31.4,0,IF(I34&lt;=0,"",INT(3.406*(31.4-I34)^2)))</f>
      </c>
      <c r="J35" s="12">
        <f>IF((J34/One_Minute*60)&gt;=212,0,IF(J34&lt;=0,"",INT(0.07859*(212-(J34/One_Minute*60))^2)))</f>
      </c>
      <c r="K35" s="13">
        <f>IF(K34&gt;=3.53,VLOOKUP(K34,wJT,2,TRUE),"")</f>
      </c>
      <c r="L35" s="13">
        <f>IF(L34&gt;=1.21,VLOOKUP(L34,wSP,2,TRUE),"")</f>
      </c>
      <c r="M35" s="13">
        <f>IF(M34&gt;=0.86,VLOOKUP(M34,wHJ,2,TRUE),"")</f>
      </c>
      <c r="N35" s="13">
        <f>IF(N34&gt;=1.2,VLOOKUP(N34,wLJ,2,TRUE),"")</f>
      </c>
      <c r="P35" s="6">
        <f>SUM(C35:O35)</f>
        <v>0</v>
      </c>
      <c r="Q35" s="30">
        <f>IF(P35&gt;0,RANK(P35,$P$7:$P$57),"")</f>
      </c>
    </row>
    <row r="36" spans="1:14" ht="12.75" thickBot="1">
      <c r="A36" s="21" t="s">
        <v>64</v>
      </c>
      <c r="B36" s="25" t="s">
        <v>65</v>
      </c>
      <c r="C36" s="32"/>
      <c r="D36" s="32"/>
      <c r="E36" s="32"/>
      <c r="F36" s="32"/>
      <c r="G36" s="27"/>
      <c r="H36" s="27"/>
      <c r="I36" s="32"/>
      <c r="J36" s="19"/>
      <c r="K36" s="32"/>
      <c r="L36" s="32"/>
      <c r="M36" s="32"/>
      <c r="N36" s="32"/>
    </row>
    <row r="37" spans="2:17" ht="13.5" thickBot="1" thickTop="1">
      <c r="B37" s="2" t="s">
        <v>10</v>
      </c>
      <c r="C37" s="24">
        <f>IF(C36&gt;=24.5,0,IF(C36&lt;=0,"",INT(6.573*(24.5-C36)^2)))</f>
      </c>
      <c r="D37" s="24">
        <f>IF(D36&gt;=24.5,0,IF(D36&lt;=0,"",INT(6.573*(24.5-D36)^2)))</f>
      </c>
      <c r="E37" s="24">
        <f>IF(E36&gt;=53,0,IF(E36&lt;=0,"",INT(1.281*(53-E36)^2)))</f>
      </c>
      <c r="F37" s="24">
        <f>IF(F36&gt;=53,0,IF(F36&lt;=0,"",INT(1.281*(53-F36)^2)))</f>
      </c>
      <c r="G37" s="24">
        <f>IF((G36/One_Minute*60)&gt;=250,0,IF(G36&lt;=0,"",INT(0.06826*(250-(G36/One_Minute*60))^2)))</f>
      </c>
      <c r="H37" s="24">
        <f>IF((H36/One_Minute*60)&gt;=250,0,IF(H36&lt;=0,"",INT(0.06826*(250-(H36/One_Minute*60))^2)))</f>
      </c>
      <c r="I37" s="24">
        <f>IF(I36&gt;=31.4,0,IF(I36&lt;=0,"",INT(3.406*(31.4-I36)^2)))</f>
      </c>
      <c r="J37" s="24">
        <f>IF((J36/One_Minute*60)&gt;=212,0,IF(J36&lt;=0,"",INT(0.07859*(212-(J36/One_Minute*60))^2)))</f>
      </c>
      <c r="K37" s="13">
        <f>IF(K36&gt;=3.53,VLOOKUP(K36,wJT,2,TRUE),"")</f>
      </c>
      <c r="L37" s="13">
        <f>IF(L36&gt;=1.21,VLOOKUP(L36,wSP,2,TRUE),"")</f>
      </c>
      <c r="M37" s="13">
        <f>IF(M36&gt;=0.86,VLOOKUP(M36,wHJ,2,TRUE),"")</f>
      </c>
      <c r="N37" s="13">
        <f>IF(N36&gt;=1.2,VLOOKUP(N36,wLJ,2,TRUE),"")</f>
      </c>
      <c r="P37" s="6">
        <f>SUM(C37:O37)</f>
        <v>0</v>
      </c>
      <c r="Q37" s="30">
        <f>IF(P37&gt;0,RANK(P37,$P$7:$P$57),"")</f>
      </c>
    </row>
    <row r="38" ht="12">
      <c r="A38" s="20"/>
    </row>
    <row r="39" ht="12">
      <c r="A39" s="20"/>
    </row>
    <row r="40" ht="12">
      <c r="A40" s="20"/>
    </row>
  </sheetData>
  <sheetProtection password="EAF1" sheet="1" objects="1" scenarios="1"/>
  <mergeCells count="1"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8.8515625" defaultRowHeight="12.75"/>
  <cols>
    <col min="1" max="1" width="16.28125" style="0" customWidth="1"/>
    <col min="2" max="2" width="8.00390625" style="0" customWidth="1"/>
    <col min="3" max="3" width="8.421875" style="0" customWidth="1"/>
    <col min="4" max="4" width="7.140625" style="0" customWidth="1"/>
    <col min="5" max="5" width="8.8515625" style="0" customWidth="1"/>
    <col min="6" max="6" width="8.421875" style="0" customWidth="1"/>
    <col min="7" max="7" width="7.7109375" style="0" customWidth="1"/>
    <col min="8" max="8" width="13.140625" style="0" customWidth="1"/>
    <col min="9" max="9" width="7.7109375" style="0" customWidth="1"/>
    <col min="10" max="11" width="10.7109375" style="0" customWidth="1"/>
    <col min="12" max="12" width="9.8515625" style="0" customWidth="1"/>
    <col min="13" max="13" width="3.28125" style="0" customWidth="1"/>
    <col min="14" max="14" width="8.8515625" style="0" customWidth="1"/>
    <col min="15" max="15" width="6.7109375" style="0" customWidth="1"/>
  </cols>
  <sheetData>
    <row r="1" ht="12">
      <c r="A1" s="20"/>
    </row>
    <row r="2" spans="1:11" ht="18">
      <c r="A2" s="7" t="s">
        <v>18</v>
      </c>
      <c r="C2" s="20" t="s">
        <v>67</v>
      </c>
      <c r="D2" s="33" t="s">
        <v>81</v>
      </c>
      <c r="E2" s="34"/>
      <c r="I2" s="20" t="s">
        <v>68</v>
      </c>
      <c r="J2" s="31">
        <v>40415</v>
      </c>
      <c r="K2" s="31"/>
    </row>
    <row r="3" ht="12.75" thickBot="1">
      <c r="A3" s="20"/>
    </row>
    <row r="4" spans="3:15" ht="12.75" thickBot="1">
      <c r="C4" s="22" t="s">
        <v>0</v>
      </c>
      <c r="D4" s="23"/>
      <c r="E4" s="22" t="s">
        <v>12</v>
      </c>
      <c r="F4" s="23"/>
      <c r="G4" s="28" t="s">
        <v>22</v>
      </c>
      <c r="H4" s="25" t="s">
        <v>23</v>
      </c>
      <c r="I4" s="2" t="s">
        <v>5</v>
      </c>
      <c r="J4" s="2" t="s">
        <v>6</v>
      </c>
      <c r="K4" s="2" t="s">
        <v>8</v>
      </c>
      <c r="L4" s="2" t="s">
        <v>8</v>
      </c>
      <c r="N4" t="s">
        <v>14</v>
      </c>
      <c r="O4" s="20" t="s">
        <v>49</v>
      </c>
    </row>
    <row r="5" spans="1:12" ht="18" thickBot="1">
      <c r="A5" s="1" t="s">
        <v>9</v>
      </c>
      <c r="B5" s="3" t="s">
        <v>13</v>
      </c>
      <c r="C5" s="4">
        <v>1</v>
      </c>
      <c r="D5" s="5">
        <v>2</v>
      </c>
      <c r="E5" s="4">
        <v>1</v>
      </c>
      <c r="F5" s="5">
        <v>2</v>
      </c>
      <c r="G5" s="4">
        <v>1</v>
      </c>
      <c r="H5" s="26" t="s">
        <v>66</v>
      </c>
      <c r="I5" s="3">
        <v>1</v>
      </c>
      <c r="J5" s="3">
        <v>1</v>
      </c>
      <c r="K5" s="3">
        <v>1</v>
      </c>
      <c r="L5" s="3">
        <v>2</v>
      </c>
    </row>
    <row r="6" spans="1:12" ht="12.75" thickBot="1">
      <c r="A6" s="21" t="s">
        <v>90</v>
      </c>
      <c r="B6" s="25" t="s">
        <v>65</v>
      </c>
      <c r="C6" s="32">
        <v>12.2</v>
      </c>
      <c r="D6" s="32">
        <v>14.1</v>
      </c>
      <c r="E6" s="27">
        <v>0.0018958333333333334</v>
      </c>
      <c r="F6" s="27">
        <v>0.0019618055555555556</v>
      </c>
      <c r="G6" s="32">
        <v>17.7</v>
      </c>
      <c r="H6" s="19">
        <v>0.001513888888888889</v>
      </c>
      <c r="I6" s="32">
        <v>21.11</v>
      </c>
      <c r="J6" s="32">
        <v>8.55</v>
      </c>
      <c r="K6" s="32">
        <v>4.1</v>
      </c>
      <c r="L6" s="32">
        <v>3.92</v>
      </c>
    </row>
    <row r="7" spans="2:15" ht="13.5" thickBot="1" thickTop="1">
      <c r="B7" s="2" t="s">
        <v>10</v>
      </c>
      <c r="C7" s="24">
        <f>IF(C6&gt;=24.5,0,IF(C6&lt;=0,"",INT(6.573*(24.5-C6)^2)))</f>
        <v>994</v>
      </c>
      <c r="D7" s="24">
        <f>IF(D6&gt;=24.5,0,IF(D6&lt;=0,"",INT(6.573*(24.5-D6)^2)))</f>
        <v>710</v>
      </c>
      <c r="E7" s="24">
        <f>IF((E6/One_Minute*60)&gt;=250,0,IF(E6&lt;=0,"",INT(0.06826*(250-(E6/One_Minute*60))^2)))</f>
        <v>507</v>
      </c>
      <c r="F7" s="24">
        <f>IF((F6/One_Minute*60)&gt;=250,0,IF(F6&lt;=0,"",INT(0.06826*(250-(F6/One_Minute*60))^2)))</f>
        <v>442</v>
      </c>
      <c r="G7" s="11">
        <f>IF(G6&gt;=31.4,0,IF(G6&lt;=0,"",INT(3.406*(31.4-G6)^2)))</f>
        <v>639</v>
      </c>
      <c r="H7" s="12">
        <f>IF((H6/One_Minute*60)&gt;=212,0,IF(H6&lt;=0,"",INT(0.07859*(212-(H6/One_Minute*60))^2)))</f>
        <v>518</v>
      </c>
      <c r="I7" s="13">
        <f>IF(I6&gt;=3.53,VLOOKUP(I6,wJT,2,TRUE),"")</f>
        <v>330</v>
      </c>
      <c r="J7" s="13">
        <f>IF(J6&gt;=1.21,VLOOKUP(J6,wSP,2,TRUE),"")</f>
        <v>459</v>
      </c>
      <c r="K7" s="13">
        <f>IF(K6&gt;=1.2,VLOOKUP(K6,wLJ,2,TRUE),"")</f>
        <v>586</v>
      </c>
      <c r="L7" s="13">
        <f>IF(L6&gt;=1.2,VLOOKUP(L6,wLJ,2,TRUE),"")</f>
        <v>549</v>
      </c>
      <c r="N7" s="6">
        <f>SUM(C7:M7)</f>
        <v>5734</v>
      </c>
      <c r="O7" s="30">
        <f>IF(N7&gt;0,RANK(N7,$N$7:$N$57),"")</f>
        <v>3</v>
      </c>
    </row>
    <row r="8" spans="1:12" ht="12.75" thickBot="1">
      <c r="A8" s="21" t="s">
        <v>91</v>
      </c>
      <c r="B8" s="25" t="s">
        <v>65</v>
      </c>
      <c r="C8" s="32">
        <v>17.2</v>
      </c>
      <c r="D8" s="32">
        <v>13.7</v>
      </c>
      <c r="E8" s="27">
        <v>0.0025590277777777777</v>
      </c>
      <c r="F8" s="27">
        <v>0.002491898148148148</v>
      </c>
      <c r="G8" s="32">
        <v>17.8</v>
      </c>
      <c r="H8" s="19">
        <v>0.0017523148148148148</v>
      </c>
      <c r="I8" s="32">
        <v>13.2</v>
      </c>
      <c r="J8" s="32">
        <v>5.82</v>
      </c>
      <c r="K8" s="32">
        <v>2.53</v>
      </c>
      <c r="L8" s="32">
        <v>3.26</v>
      </c>
    </row>
    <row r="9" spans="2:15" ht="13.5" thickBot="1" thickTop="1">
      <c r="B9" s="2" t="s">
        <v>10</v>
      </c>
      <c r="C9" s="24">
        <f>IF(C8&gt;=24.5,0,IF(C8&lt;=0,"",INT(6.573*(24.5-C8)^2)))</f>
        <v>350</v>
      </c>
      <c r="D9" s="24">
        <f>IF(D8&gt;=24.5,0,IF(D8&lt;=0,"",INT(6.573*(24.5-D8)^2)))</f>
        <v>766</v>
      </c>
      <c r="E9" s="24">
        <f>IF((E8/One_Minute*60)&gt;=250,0,IF(E8&lt;=0,"",INT(0.06826*(250-(E8/One_Minute*60))^2)))</f>
        <v>57</v>
      </c>
      <c r="F9" s="24">
        <f>IF((F8/One_Minute*60)&gt;=250,0,IF(F8&lt;=0,"",INT(0.06826*(250-(F8/One_Minute*60))^2)))</f>
        <v>82</v>
      </c>
      <c r="G9" s="11">
        <f>IF(G8&gt;=31.4,0,IF(G8&lt;=0,"",INT(3.406*(31.4-G8)^2)))</f>
        <v>629</v>
      </c>
      <c r="H9" s="12">
        <f>IF((H8/One_Minute*60)&gt;=212,0,IF(H8&lt;=0,"",INT(0.07859*(212-(H8/One_Minute*60))^2)))</f>
        <v>288</v>
      </c>
      <c r="I9" s="13">
        <f>IF(I8&gt;=3.53,VLOOKUP(I8,wJT,2,TRUE),"")</f>
        <v>181</v>
      </c>
      <c r="J9" s="13">
        <f>IF(J8&gt;=1.21,VLOOKUP(J8,wSP,2,TRUE),"")</f>
        <v>288</v>
      </c>
      <c r="K9" s="13">
        <f>IF(K8&gt;=1.2,VLOOKUP(K8,wLJ,2,TRUE),"")</f>
        <v>265</v>
      </c>
      <c r="L9" s="13">
        <f>IF(L8&gt;=1.2,VLOOKUP(L8,wLJ,2,TRUE),"")</f>
        <v>413</v>
      </c>
      <c r="N9" s="6">
        <f>SUM(C9:M9)</f>
        <v>3319</v>
      </c>
      <c r="O9" s="30">
        <f>IF(N9&gt;0,RANK(N9,$N$7:$N$57),"")</f>
        <v>6</v>
      </c>
    </row>
    <row r="10" spans="1:12" ht="12.75" thickBot="1">
      <c r="A10" s="21" t="s">
        <v>92</v>
      </c>
      <c r="B10" s="25" t="s">
        <v>65</v>
      </c>
      <c r="C10" s="32">
        <v>13.8</v>
      </c>
      <c r="D10" s="32">
        <v>13.4</v>
      </c>
      <c r="E10" s="27">
        <v>0.0018310185185185185</v>
      </c>
      <c r="F10" s="27">
        <v>0.002204861111111111</v>
      </c>
      <c r="G10" s="32">
        <v>21</v>
      </c>
      <c r="H10" s="19">
        <v>0.0014722222222222222</v>
      </c>
      <c r="I10" s="32">
        <v>18.21</v>
      </c>
      <c r="J10" s="32">
        <v>5.97</v>
      </c>
      <c r="K10" s="32">
        <v>3.69</v>
      </c>
      <c r="L10" s="32">
        <v>4.15</v>
      </c>
    </row>
    <row r="11" spans="2:15" ht="13.5" thickBot="1" thickTop="1">
      <c r="B11" s="2" t="s">
        <v>10</v>
      </c>
      <c r="C11" s="24">
        <f>IF(C10&gt;=24.5,0,IF(C10&lt;=0,"",INT(6.573*(24.5-C10)^2)))</f>
        <v>752</v>
      </c>
      <c r="D11" s="24">
        <f>IF(D10&gt;=24.5,0,IF(D10&lt;=0,"",INT(6.573*(24.5-D10)^2)))</f>
        <v>809</v>
      </c>
      <c r="E11" s="24">
        <f>IF((E10/One_Minute*60)&gt;=250,0,IF(E10&lt;=0,"",INT(0.06826*(250-(E10/One_Minute*60))^2)))</f>
        <v>575</v>
      </c>
      <c r="F11" s="24">
        <f>IF((F10/One_Minute*60)&gt;=250,0,IF(F10&lt;=0,"",INT(0.06826*(250-(F10/One_Minute*60))^2)))</f>
        <v>241</v>
      </c>
      <c r="G11" s="11">
        <f>IF(G10&gt;=31.4,0,IF(G10&lt;=0,"",INT(3.406*(31.4-G10)^2)))</f>
        <v>368</v>
      </c>
      <c r="H11" s="12">
        <f>IF((H10/One_Minute*60)&gt;=212,0,IF(H10&lt;=0,"",INT(0.07859*(212-(H10/One_Minute*60))^2)))</f>
        <v>565</v>
      </c>
      <c r="I11" s="13">
        <f>IF(I10&gt;=3.53,VLOOKUP(I10,wJT,2,TRUE),"")</f>
        <v>275</v>
      </c>
      <c r="J11" s="13">
        <f>IF(J10&gt;=1.21,VLOOKUP(J10,wSP,2,TRUE),"")</f>
        <v>297</v>
      </c>
      <c r="K11" s="13">
        <f>IF(K10&gt;=1.2,VLOOKUP(K10,wLJ,2,TRUE),"")</f>
        <v>501</v>
      </c>
      <c r="L11" s="13">
        <f>IF(L10&gt;=1.2,VLOOKUP(L10,wLJ,2,TRUE),"")</f>
        <v>596</v>
      </c>
      <c r="N11" s="6">
        <f>SUM(C11:M11)</f>
        <v>4979</v>
      </c>
      <c r="O11" s="30">
        <f>IF(N11&gt;0,RANK(N11,$N$7:$N$57),"")</f>
        <v>5</v>
      </c>
    </row>
    <row r="12" spans="1:12" ht="12.75" thickBot="1">
      <c r="A12" s="21" t="s">
        <v>93</v>
      </c>
      <c r="B12" s="25" t="s">
        <v>65</v>
      </c>
      <c r="C12" s="32">
        <v>15.2</v>
      </c>
      <c r="D12" s="32">
        <v>12.7</v>
      </c>
      <c r="E12" s="27">
        <v>0.0016099537037037037</v>
      </c>
      <c r="F12" s="27">
        <v>0.0017557870370370368</v>
      </c>
      <c r="G12" s="32">
        <v>17.9</v>
      </c>
      <c r="H12" s="19">
        <v>0.0012569444444444444</v>
      </c>
      <c r="I12" s="32">
        <v>29.73</v>
      </c>
      <c r="J12" s="32">
        <v>9.65</v>
      </c>
      <c r="K12" s="32">
        <v>5.41</v>
      </c>
      <c r="L12" s="32">
        <v>4.89</v>
      </c>
    </row>
    <row r="13" spans="2:15" ht="13.5" thickBot="1" thickTop="1">
      <c r="B13" s="2" t="s">
        <v>10</v>
      </c>
      <c r="C13" s="24">
        <f>IF(C12&gt;=24.5,0,IF(C12&lt;=0,"",INT(6.573*(24.5-C12)^2)))</f>
        <v>568</v>
      </c>
      <c r="D13" s="24">
        <f>IF(D12&gt;=24.5,0,IF(D12&lt;=0,"",INT(6.573*(24.5-D12)^2)))</f>
        <v>915</v>
      </c>
      <c r="E13" s="24">
        <f>IF((E12/One_Minute*60)&gt;=250,0,IF(E12&lt;=0,"",INT(0.06826*(250-(E12/One_Minute*60))^2)))</f>
        <v>839</v>
      </c>
      <c r="F13" s="24">
        <f>IF((F12/One_Minute*60)&gt;=250,0,IF(F12&lt;=0,"",INT(0.06826*(250-(F12/One_Minute*60))^2)))</f>
        <v>659</v>
      </c>
      <c r="G13" s="11">
        <f>IF(G12&gt;=31.4,0,IF(G12&lt;=0,"",INT(3.406*(31.4-G12)^2)))</f>
        <v>620</v>
      </c>
      <c r="H13" s="12">
        <f>IF((H12/One_Minute*60)&gt;=212,0,IF(H12&lt;=0,"",INT(0.07859*(212-(H12/One_Minute*60))^2)))</f>
        <v>840</v>
      </c>
      <c r="I13" s="13">
        <f>IF(I12&gt;=3.53,VLOOKUP(I12,wJT,2,TRUE),"")</f>
        <v>492</v>
      </c>
      <c r="J13" s="13">
        <f>IF(J12&gt;=1.21,VLOOKUP(J12,wSP,2,TRUE),"")</f>
        <v>528</v>
      </c>
      <c r="K13" s="13">
        <f>IF(K12&gt;=1.2,VLOOKUP(K12,wLJ,2,TRUE),"")</f>
        <v>861</v>
      </c>
      <c r="L13" s="13">
        <f>IF(L12&gt;=1.2,VLOOKUP(L12,wLJ,2,TRUE),"")</f>
        <v>751</v>
      </c>
      <c r="N13" s="6">
        <f>SUM(C13:M13)</f>
        <v>7073</v>
      </c>
      <c r="O13" s="30">
        <f>IF(N13&gt;0,RANK(N13,$N$7:$N$57),"")</f>
        <v>1</v>
      </c>
    </row>
    <row r="14" spans="1:12" ht="12.75" thickBot="1">
      <c r="A14" s="21" t="s">
        <v>94</v>
      </c>
      <c r="B14" s="25" t="s">
        <v>65</v>
      </c>
      <c r="C14" s="32">
        <v>13.7</v>
      </c>
      <c r="D14" s="32">
        <v>16</v>
      </c>
      <c r="E14" s="27">
        <v>0.0015983796296296295</v>
      </c>
      <c r="F14" s="27">
        <v>0.0024745370370370372</v>
      </c>
      <c r="G14" s="32">
        <v>17.1</v>
      </c>
      <c r="H14" s="19">
        <v>0.0014097222222222221</v>
      </c>
      <c r="I14" s="32">
        <v>32.12</v>
      </c>
      <c r="J14" s="32">
        <v>4.46</v>
      </c>
      <c r="K14" s="32">
        <v>4.2</v>
      </c>
      <c r="L14" s="32">
        <v>3.63</v>
      </c>
    </row>
    <row r="15" spans="2:15" ht="13.5" thickBot="1" thickTop="1">
      <c r="B15" s="2" t="s">
        <v>10</v>
      </c>
      <c r="C15" s="24">
        <f>IF(C14&gt;=24.5,0,IF(C14&lt;=0,"",INT(6.573*(24.5-C14)^2)))</f>
        <v>766</v>
      </c>
      <c r="D15" s="24">
        <f>IF(D14&gt;=24.5,0,IF(D14&lt;=0,"",INT(6.573*(24.5-D14)^2)))</f>
        <v>474</v>
      </c>
      <c r="E15" s="24">
        <f>IF((E14/One_Minute*60)&gt;=250,0,IF(E14&lt;=0,"",INT(0.06826*(250-(E14/One_Minute*60))^2)))</f>
        <v>854</v>
      </c>
      <c r="F15" s="24">
        <f>IF((F14/One_Minute*60)&gt;=250,0,IF(F14&lt;=0,"",INT(0.06826*(250-(F14/One_Minute*60))^2)))</f>
        <v>89</v>
      </c>
      <c r="G15" s="11">
        <f>IF(G14&gt;=31.4,0,IF(G14&lt;=0,"",INT(3.406*(31.4-G14)^2)))</f>
        <v>696</v>
      </c>
      <c r="H15" s="12">
        <f>IF((H14/One_Minute*60)&gt;=212,0,IF(H14&lt;=0,"",INT(0.07859*(212-(H14/One_Minute*60))^2)))</f>
        <v>639</v>
      </c>
      <c r="I15" s="13">
        <f>IF(I14&gt;=3.53,VLOOKUP(I14,wJT,2,TRUE),"")</f>
        <v>537</v>
      </c>
      <c r="J15" s="13">
        <f>IF(J14&gt;=1.21,VLOOKUP(J14,wSP,2,TRUE),"")</f>
        <v>203</v>
      </c>
      <c r="K15" s="13">
        <f>IF(K14&gt;=1.2,VLOOKUP(K14,wLJ,2,TRUE),"")</f>
        <v>607</v>
      </c>
      <c r="L15" s="13">
        <f>IF(L14&gt;=1.2,VLOOKUP(L14,wLJ,2,TRUE),"")</f>
        <v>489</v>
      </c>
      <c r="N15" s="6">
        <f>SUM(C15:M15)</f>
        <v>5354</v>
      </c>
      <c r="O15" s="30">
        <f>IF(N15&gt;0,RANK(N15,$N$7:$N$57),"")</f>
        <v>4</v>
      </c>
    </row>
    <row r="16" spans="1:12" ht="12.75" thickBot="1">
      <c r="A16" s="21" t="s">
        <v>100</v>
      </c>
      <c r="B16" s="25" t="s">
        <v>65</v>
      </c>
      <c r="C16" s="32"/>
      <c r="D16" s="32"/>
      <c r="E16" s="27"/>
      <c r="F16" s="27"/>
      <c r="G16" s="32"/>
      <c r="H16" s="19"/>
      <c r="I16" s="32"/>
      <c r="J16" s="32"/>
      <c r="K16" s="32"/>
      <c r="L16" s="32"/>
    </row>
    <row r="17" spans="2:15" ht="13.5" thickBot="1" thickTop="1">
      <c r="B17" s="2" t="s">
        <v>10</v>
      </c>
      <c r="C17" s="24">
        <f>IF(C16&gt;=24.5,0,IF(C16&lt;=0,"",INT(6.573*(24.5-C16)^2)))</f>
      </c>
      <c r="D17" s="24">
        <f>IF(D16&gt;=24.5,0,IF(D16&lt;=0,"",INT(6.573*(24.5-D16)^2)))</f>
      </c>
      <c r="E17" s="24">
        <f>IF((E16/One_Minute*60)&gt;=250,0,IF(E16&lt;=0,"",INT(0.06826*(250-(E16/One_Minute*60))^2)))</f>
      </c>
      <c r="F17" s="24">
        <f>IF((F16/One_Minute*60)&gt;=250,0,IF(F16&lt;=0,"",INT(0.06826*(250-(F16/One_Minute*60))^2)))</f>
      </c>
      <c r="G17" s="11">
        <f>IF(G16&gt;=31.4,0,IF(G16&lt;=0,"",INT(3.406*(31.4-G16)^2)))</f>
      </c>
      <c r="H17" s="12">
        <f>IF((H16/One_Minute*60)&gt;=212,0,IF(H16&lt;=0,"",INT(0.07859*(212-(H16/One_Minute*60))^2)))</f>
      </c>
      <c r="I17" s="13">
        <f>IF(I16&gt;=3.53,VLOOKUP(I16,wJT,2,TRUE),"")</f>
      </c>
      <c r="J17" s="13">
        <f>IF(J16&gt;=1.21,VLOOKUP(J16,wSP,2,TRUE),"")</f>
      </c>
      <c r="K17" s="13">
        <f>IF(K16&gt;=1.2,VLOOKUP(K16,wLJ,2,TRUE),"")</f>
      </c>
      <c r="L17" s="13">
        <f>IF(L16&gt;=1.2,VLOOKUP(L16,wLJ,2,TRUE),"")</f>
      </c>
      <c r="N17" s="6">
        <f>SUM(C17:M17)</f>
        <v>0</v>
      </c>
      <c r="O17" s="30">
        <f>IF(N17&gt;0,RANK(N17,$N$7:$N$57),"")</f>
      </c>
    </row>
    <row r="18" spans="1:12" ht="12.75" thickBot="1">
      <c r="A18" s="21" t="s">
        <v>101</v>
      </c>
      <c r="B18" s="25" t="s">
        <v>65</v>
      </c>
      <c r="C18" s="32">
        <v>13.2</v>
      </c>
      <c r="D18" s="32">
        <v>13.1</v>
      </c>
      <c r="E18" s="27">
        <v>0.0018078703703703705</v>
      </c>
      <c r="F18" s="27">
        <v>0.0018668981481481481</v>
      </c>
      <c r="G18" s="32">
        <v>17.9</v>
      </c>
      <c r="H18" s="19">
        <v>0.0013402777777777777</v>
      </c>
      <c r="I18" s="32">
        <v>0</v>
      </c>
      <c r="J18" s="32">
        <v>6.52</v>
      </c>
      <c r="K18" s="32">
        <v>4.31</v>
      </c>
      <c r="L18" s="32">
        <v>4.18</v>
      </c>
    </row>
    <row r="19" spans="2:15" ht="13.5" thickBot="1" thickTop="1">
      <c r="B19" s="2" t="s">
        <v>10</v>
      </c>
      <c r="C19" s="24">
        <f>IF(C18&gt;=24.5,0,IF(C18&lt;=0,"",INT(6.573*(24.5-C18)^2)))</f>
        <v>839</v>
      </c>
      <c r="D19" s="24">
        <f>IF(D18&gt;=24.5,0,IF(D18&lt;=0,"",INT(6.573*(24.5-D18)^2)))</f>
        <v>854</v>
      </c>
      <c r="E19" s="24">
        <f>IF((E18/One_Minute*60)&gt;=250,0,IF(E18&lt;=0,"",INT(0.06826*(250-(E18/One_Minute*60))^2)))</f>
        <v>600</v>
      </c>
      <c r="F19" s="24">
        <f>IF((F18/One_Minute*60)&gt;=250,0,IF(F18&lt;=0,"",INT(0.06826*(250-(F18/One_Minute*60))^2)))</f>
        <v>537</v>
      </c>
      <c r="G19" s="11">
        <f>IF(G18&gt;=31.4,0,IF(G18&lt;=0,"",INT(3.406*(31.4-G18)^2)))</f>
        <v>620</v>
      </c>
      <c r="H19" s="12">
        <f>IF((H18/One_Minute*60)&gt;=212,0,IF(H18&lt;=0,"",INT(0.07859*(212-(H18/One_Minute*60))^2)))</f>
        <v>727</v>
      </c>
      <c r="I19" s="13">
        <f>IF(I18&gt;=3.53,VLOOKUP(I18,wJT,2,TRUE),"")</f>
      </c>
      <c r="J19" s="13">
        <f>IF(J18&gt;=1.21,VLOOKUP(J18,wSP,2,TRUE),"")</f>
        <v>332</v>
      </c>
      <c r="K19" s="13">
        <f>IF(K18&gt;=1.2,VLOOKUP(K18,wLJ,2,TRUE),"")</f>
        <v>630</v>
      </c>
      <c r="L19" s="13">
        <f>IF(L18&gt;=1.2,VLOOKUP(L18,wLJ,2,TRUE),"")</f>
        <v>603</v>
      </c>
      <c r="N19" s="6">
        <f>SUM(C19:M19)</f>
        <v>5742</v>
      </c>
      <c r="O19" s="30">
        <f>IF(N19&gt;0,RANK(N19,$N$7:$N$57),"")</f>
        <v>2</v>
      </c>
    </row>
    <row r="20" spans="1:12" ht="12.75" thickBot="1">
      <c r="A20" s="21" t="s">
        <v>56</v>
      </c>
      <c r="B20" s="25" t="s">
        <v>65</v>
      </c>
      <c r="C20" s="32"/>
      <c r="D20" s="32"/>
      <c r="E20" s="27"/>
      <c r="F20" s="27"/>
      <c r="G20" s="32"/>
      <c r="H20" s="19"/>
      <c r="I20" s="32"/>
      <c r="J20" s="32"/>
      <c r="K20" s="32"/>
      <c r="L20" s="32"/>
    </row>
    <row r="21" spans="2:15" ht="13.5" thickBot="1" thickTop="1">
      <c r="B21" s="2" t="s">
        <v>10</v>
      </c>
      <c r="C21" s="24">
        <f>IF(C20&gt;=24.5,0,IF(C20&lt;=0,"",INT(6.573*(24.5-C20)^2)))</f>
      </c>
      <c r="D21" s="24">
        <f>IF(D20&gt;=24.5,0,IF(D20&lt;=0,"",INT(6.573*(24.5-D20)^2)))</f>
      </c>
      <c r="E21" s="24">
        <f>IF((E20/One_Minute*60)&gt;=250,0,IF(E20&lt;=0,"",INT(0.06826*(250-(E20/One_Minute*60))^2)))</f>
      </c>
      <c r="F21" s="24">
        <f>IF((F20/One_Minute*60)&gt;=250,0,IF(F20&lt;=0,"",INT(0.06826*(250-(F20/One_Minute*60))^2)))</f>
      </c>
      <c r="G21" s="11">
        <f>IF(G20&gt;=31.4,0,IF(G20&lt;=0,"",INT(3.406*(31.4-G20)^2)))</f>
      </c>
      <c r="H21" s="12">
        <f>IF((H20/One_Minute*60)&gt;=212,0,IF(H20&lt;=0,"",INT(0.07859*(212-(H20/One_Minute*60))^2)))</f>
      </c>
      <c r="I21" s="13">
        <f>IF(I20&gt;=3.53,VLOOKUP(I20,wJT,2,TRUE),"")</f>
      </c>
      <c r="J21" s="13">
        <f>IF(J20&gt;=1.21,VLOOKUP(J20,wSP,2,TRUE),"")</f>
      </c>
      <c r="K21" s="13">
        <f>IF(K20&gt;=1.2,VLOOKUP(K20,wLJ,2,TRUE),"")</f>
      </c>
      <c r="L21" s="13">
        <f>IF(L20&gt;=1.2,VLOOKUP(L20,wLJ,2,TRUE),"")</f>
      </c>
      <c r="N21" s="6">
        <f>SUM(C21:M21)</f>
        <v>0</v>
      </c>
      <c r="O21" s="30">
        <f>IF(N21&gt;0,RANK(N21,$N$7:$N$57),"")</f>
      </c>
    </row>
    <row r="22" spans="1:12" ht="12.75" thickBot="1">
      <c r="A22" s="21" t="s">
        <v>57</v>
      </c>
      <c r="B22" s="25" t="s">
        <v>65</v>
      </c>
      <c r="C22" s="32"/>
      <c r="D22" s="32"/>
      <c r="E22" s="27"/>
      <c r="F22" s="27"/>
      <c r="G22" s="32"/>
      <c r="H22" s="19"/>
      <c r="I22" s="32"/>
      <c r="J22" s="32"/>
      <c r="K22" s="32"/>
      <c r="L22" s="32"/>
    </row>
    <row r="23" spans="2:15" ht="13.5" thickBot="1" thickTop="1">
      <c r="B23" s="2" t="s">
        <v>10</v>
      </c>
      <c r="C23" s="24">
        <f>IF(C22&gt;=24.5,0,IF(C22&lt;=0,"",INT(6.573*(24.5-C22)^2)))</f>
      </c>
      <c r="D23" s="24">
        <f>IF(D22&gt;=24.5,0,IF(D22&lt;=0,"",INT(6.573*(24.5-D22)^2)))</f>
      </c>
      <c r="E23" s="24">
        <f>IF((E22/One_Minute*60)&gt;=250,0,IF(E22&lt;=0,"",INT(0.06826*(250-(E22/One_Minute*60))^2)))</f>
      </c>
      <c r="F23" s="24">
        <f>IF((F22/One_Minute*60)&gt;=250,0,IF(F22&lt;=0,"",INT(0.06826*(250-(F22/One_Minute*60))^2)))</f>
      </c>
      <c r="G23" s="11">
        <f>IF(G22&gt;=31.4,0,IF(G22&lt;=0,"",INT(3.406*(31.4-G22)^2)))</f>
      </c>
      <c r="H23" s="12">
        <f>IF((H22/One_Minute*60)&gt;=212,0,IF(H22&lt;=0,"",INT(0.07859*(212-(H22/One_Minute*60))^2)))</f>
      </c>
      <c r="I23" s="13">
        <f>IF(I22&gt;=3.53,VLOOKUP(I22,wJT,2,TRUE),"")</f>
      </c>
      <c r="J23" s="13">
        <f>IF(J22&gt;=1.21,VLOOKUP(J22,wSP,2,TRUE),"")</f>
      </c>
      <c r="K23" s="13">
        <f>IF(K22&gt;=1.2,VLOOKUP(K22,wLJ,2,TRUE),"")</f>
      </c>
      <c r="L23" s="13">
        <f>IF(L22&gt;=1.2,VLOOKUP(L22,wLJ,2,TRUE),"")</f>
      </c>
      <c r="N23" s="6">
        <f>SUM(C23:M23)</f>
        <v>0</v>
      </c>
      <c r="O23" s="30">
        <f>IF(N23&gt;0,RANK(N23,$N$7:$N$57),"")</f>
      </c>
    </row>
    <row r="24" spans="1:12" ht="12.75" thickBot="1">
      <c r="A24" s="21" t="s">
        <v>58</v>
      </c>
      <c r="B24" s="25" t="s">
        <v>65</v>
      </c>
      <c r="C24" s="32"/>
      <c r="D24" s="32"/>
      <c r="E24" s="27"/>
      <c r="F24" s="27"/>
      <c r="G24" s="32"/>
      <c r="H24" s="19"/>
      <c r="I24" s="32"/>
      <c r="J24" s="32"/>
      <c r="K24" s="32"/>
      <c r="L24" s="32"/>
    </row>
    <row r="25" spans="2:15" ht="13.5" thickBot="1" thickTop="1">
      <c r="B25" s="2" t="s">
        <v>10</v>
      </c>
      <c r="C25" s="24">
        <f>IF(C24&gt;=24.5,0,IF(C24&lt;=0,"",INT(6.573*(24.5-C24)^2)))</f>
      </c>
      <c r="D25" s="24">
        <f>IF(D24&gt;=24.5,0,IF(D24&lt;=0,"",INT(6.573*(24.5-D24)^2)))</f>
      </c>
      <c r="E25" s="24">
        <f>IF((E24/One_Minute*60)&gt;=250,0,IF(E24&lt;=0,"",INT(0.06826*(250-(E24/One_Minute*60))^2)))</f>
      </c>
      <c r="F25" s="24">
        <f>IF((F24/One_Minute*60)&gt;=250,0,IF(F24&lt;=0,"",INT(0.06826*(250-(F24/One_Minute*60))^2)))</f>
      </c>
      <c r="G25" s="11">
        <f>IF(G24&gt;=31.4,0,IF(G24&lt;=0,"",INT(3.406*(31.4-G24)^2)))</f>
      </c>
      <c r="H25" s="12">
        <f>IF((H24/One_Minute*60)&gt;=212,0,IF(H24&lt;=0,"",INT(0.07859*(212-(H24/One_Minute*60))^2)))</f>
      </c>
      <c r="I25" s="13">
        <f>IF(I24&gt;=3.53,VLOOKUP(I24,wJT,2,TRUE),"")</f>
      </c>
      <c r="J25" s="13">
        <f>IF(J24&gt;=1.21,VLOOKUP(J24,wSP,2,TRUE),"")</f>
      </c>
      <c r="K25" s="13">
        <f>IF(K24&gt;=1.2,VLOOKUP(K24,wLJ,2,TRUE),"")</f>
      </c>
      <c r="L25" s="13">
        <f>IF(L24&gt;=1.2,VLOOKUP(L24,wLJ,2,TRUE),"")</f>
      </c>
      <c r="N25" s="6">
        <f>SUM(C25:M25)</f>
        <v>0</v>
      </c>
      <c r="O25" s="30">
        <f>IF(N25&gt;0,RANK(N25,$N$7:$N$57),"")</f>
      </c>
    </row>
    <row r="26" spans="1:12" ht="12.75" thickBot="1">
      <c r="A26" s="21" t="s">
        <v>59</v>
      </c>
      <c r="B26" s="25" t="s">
        <v>65</v>
      </c>
      <c r="C26" s="32"/>
      <c r="D26" s="32"/>
      <c r="E26" s="27"/>
      <c r="F26" s="27"/>
      <c r="G26" s="32"/>
      <c r="H26" s="19"/>
      <c r="I26" s="32"/>
      <c r="J26" s="32"/>
      <c r="K26" s="32"/>
      <c r="L26" s="32"/>
    </row>
    <row r="27" spans="2:15" ht="13.5" thickBot="1" thickTop="1">
      <c r="B27" s="2" t="s">
        <v>10</v>
      </c>
      <c r="C27" s="24">
        <f>IF(C26&gt;=24.5,0,IF(C26&lt;=0,"",INT(6.573*(24.5-C26)^2)))</f>
      </c>
      <c r="D27" s="24">
        <f>IF(D26&gt;=24.5,0,IF(D26&lt;=0,"",INT(6.573*(24.5-D26)^2)))</f>
      </c>
      <c r="E27" s="24">
        <f>IF((E26/One_Minute*60)&gt;=250,0,IF(E26&lt;=0,"",INT(0.06826*(250-(E26/One_Minute*60))^2)))</f>
      </c>
      <c r="F27" s="24">
        <f>IF((F26/One_Minute*60)&gt;=250,0,IF(F26&lt;=0,"",INT(0.06826*(250-(F26/One_Minute*60))^2)))</f>
      </c>
      <c r="G27" s="11">
        <f>IF(G26&gt;=31.4,0,IF(G26&lt;=0,"",INT(3.406*(31.4-G26)^2)))</f>
      </c>
      <c r="H27" s="12">
        <f>IF((H26/One_Minute*60)&gt;=212,0,IF(H26&lt;=0,"",INT(0.07859*(212-(H26/One_Minute*60))^2)))</f>
      </c>
      <c r="I27" s="13">
        <f>IF(I26&gt;=3.53,VLOOKUP(I26,wJT,2,TRUE),"")</f>
      </c>
      <c r="J27" s="13">
        <f>IF(J26&gt;=1.21,VLOOKUP(J26,wSP,2,TRUE),"")</f>
      </c>
      <c r="K27" s="13">
        <f>IF(K26&gt;=1.2,VLOOKUP(K26,wLJ,2,TRUE),"")</f>
      </c>
      <c r="L27" s="13">
        <f>IF(L26&gt;=1.2,VLOOKUP(L26,wLJ,2,TRUE),"")</f>
      </c>
      <c r="N27" s="6">
        <f>SUM(C27:M27)</f>
        <v>0</v>
      </c>
      <c r="O27" s="30">
        <f>IF(N27&gt;0,RANK(N27,$N$7:$N$57),"")</f>
      </c>
    </row>
    <row r="28" spans="1:12" ht="12.75" thickBot="1">
      <c r="A28" s="21" t="s">
        <v>60</v>
      </c>
      <c r="B28" s="25" t="s">
        <v>65</v>
      </c>
      <c r="C28" s="32"/>
      <c r="D28" s="32"/>
      <c r="E28" s="27"/>
      <c r="F28" s="27"/>
      <c r="G28" s="32"/>
      <c r="H28" s="19"/>
      <c r="I28" s="32"/>
      <c r="J28" s="32"/>
      <c r="K28" s="32"/>
      <c r="L28" s="32"/>
    </row>
    <row r="29" spans="2:15" ht="13.5" thickBot="1" thickTop="1">
      <c r="B29" s="2" t="s">
        <v>10</v>
      </c>
      <c r="C29" s="24">
        <f>IF(C28&gt;=24.5,0,IF(C28&lt;=0,"",INT(6.573*(24.5-C28)^2)))</f>
      </c>
      <c r="D29" s="24">
        <f>IF(D28&gt;=24.5,0,IF(D28&lt;=0,"",INT(6.573*(24.5-D28)^2)))</f>
      </c>
      <c r="E29" s="24">
        <f>IF((E28/One_Minute*60)&gt;=250,0,IF(E28&lt;=0,"",INT(0.06826*(250-(E28/One_Minute*60))^2)))</f>
      </c>
      <c r="F29" s="24">
        <f>IF((F28/One_Minute*60)&gt;=250,0,IF(F28&lt;=0,"",INT(0.06826*(250-(F28/One_Minute*60))^2)))</f>
      </c>
      <c r="G29" s="11">
        <f>IF(G28&gt;=31.4,0,IF(G28&lt;=0,"",INT(3.406*(31.4-G28)^2)))</f>
      </c>
      <c r="H29" s="12">
        <f>IF((H28/One_Minute*60)&gt;=212,0,IF(H28&lt;=0,"",INT(0.07859*(212-(H28/One_Minute*60))^2)))</f>
      </c>
      <c r="I29" s="13">
        <f>IF(I28&gt;=3.53,VLOOKUP(I28,wJT,2,TRUE),"")</f>
      </c>
      <c r="J29" s="13">
        <f>IF(J28&gt;=1.21,VLOOKUP(J28,wSP,2,TRUE),"")</f>
      </c>
      <c r="K29" s="13">
        <f>IF(K28&gt;=1.2,VLOOKUP(K28,wLJ,2,TRUE),"")</f>
      </c>
      <c r="L29" s="13">
        <f>IF(L28&gt;=1.2,VLOOKUP(L28,wLJ,2,TRUE),"")</f>
      </c>
      <c r="N29" s="6">
        <f>SUM(C29:M29)</f>
        <v>0</v>
      </c>
      <c r="O29" s="30">
        <f>IF(N29&gt;0,RANK(N29,$N$7:$N$57),"")</f>
      </c>
    </row>
    <row r="30" spans="1:12" ht="12.75" thickBot="1">
      <c r="A30" s="21" t="s">
        <v>61</v>
      </c>
      <c r="B30" s="25" t="s">
        <v>65</v>
      </c>
      <c r="C30" s="32"/>
      <c r="D30" s="32"/>
      <c r="E30" s="27"/>
      <c r="F30" s="27"/>
      <c r="G30" s="32"/>
      <c r="H30" s="19"/>
      <c r="I30" s="32"/>
      <c r="J30" s="32"/>
      <c r="K30" s="32"/>
      <c r="L30" s="32"/>
    </row>
    <row r="31" spans="2:15" ht="13.5" thickBot="1" thickTop="1">
      <c r="B31" s="2" t="s">
        <v>10</v>
      </c>
      <c r="C31" s="24">
        <f>IF(C30&gt;=24.5,0,IF(C30&lt;=0,"",INT(6.573*(24.5-C30)^2)))</f>
      </c>
      <c r="D31" s="24">
        <f>IF(D30&gt;=24.5,0,IF(D30&lt;=0,"",INT(6.573*(24.5-D30)^2)))</f>
      </c>
      <c r="E31" s="24">
        <f>IF((E30/One_Minute*60)&gt;=250,0,IF(E30&lt;=0,"",INT(0.06826*(250-(E30/One_Minute*60))^2)))</f>
      </c>
      <c r="F31" s="24">
        <f>IF((F30/One_Minute*60)&gt;=250,0,IF(F30&lt;=0,"",INT(0.06826*(250-(F30/One_Minute*60))^2)))</f>
      </c>
      <c r="G31" s="11">
        <f>IF(G30&gt;=31.4,0,IF(G30&lt;=0,"",INT(3.406*(31.4-G30)^2)))</f>
      </c>
      <c r="H31" s="12">
        <f>IF((H30/One_Minute*60)&gt;=212,0,IF(H30&lt;=0,"",INT(0.07859*(212-(H30/One_Minute*60))^2)))</f>
      </c>
      <c r="I31" s="13">
        <f>IF(I30&gt;=3.53,VLOOKUP(I30,wJT,2,TRUE),"")</f>
      </c>
      <c r="J31" s="13">
        <f>IF(J30&gt;=1.21,VLOOKUP(J30,wSP,2,TRUE),"")</f>
      </c>
      <c r="K31" s="13">
        <f>IF(K30&gt;=1.2,VLOOKUP(K30,wLJ,2,TRUE),"")</f>
      </c>
      <c r="L31" s="13">
        <f>IF(L30&gt;=1.2,VLOOKUP(L30,wLJ,2,TRUE),"")</f>
      </c>
      <c r="N31" s="6">
        <f>SUM(C31:M31)</f>
        <v>0</v>
      </c>
      <c r="O31" s="30">
        <f>IF(N31&gt;0,RANK(N31,$N$7:$N$57),"")</f>
      </c>
    </row>
    <row r="32" spans="1:12" ht="12.75" thickBot="1">
      <c r="A32" s="21" t="s">
        <v>62</v>
      </c>
      <c r="B32" s="25" t="s">
        <v>65</v>
      </c>
      <c r="C32" s="32"/>
      <c r="D32" s="32"/>
      <c r="E32" s="27"/>
      <c r="F32" s="27"/>
      <c r="G32" s="32"/>
      <c r="H32" s="19"/>
      <c r="I32" s="32"/>
      <c r="J32" s="32"/>
      <c r="K32" s="32"/>
      <c r="L32" s="32"/>
    </row>
    <row r="33" spans="2:15" ht="13.5" thickBot="1" thickTop="1">
      <c r="B33" s="2" t="s">
        <v>10</v>
      </c>
      <c r="C33" s="24">
        <f>IF(C32&gt;=24.5,0,IF(C32&lt;=0,"",INT(6.573*(24.5-C32)^2)))</f>
      </c>
      <c r="D33" s="24">
        <f>IF(D32&gt;=24.5,0,IF(D32&lt;=0,"",INT(6.573*(24.5-D32)^2)))</f>
      </c>
      <c r="E33" s="24">
        <f>IF((E32/One_Minute*60)&gt;=250,0,IF(E32&lt;=0,"",INT(0.06826*(250-(E32/One_Minute*60))^2)))</f>
      </c>
      <c r="F33" s="24">
        <f>IF((F32/One_Minute*60)&gt;=250,0,IF(F32&lt;=0,"",INT(0.06826*(250-(F32/One_Minute*60))^2)))</f>
      </c>
      <c r="G33" s="11">
        <f>IF(G32&gt;=31.4,0,IF(G32&lt;=0,"",INT(3.406*(31.4-G32)^2)))</f>
      </c>
      <c r="H33" s="12">
        <f>IF((H32/One_Minute*60)&gt;=212,0,IF(H32&lt;=0,"",INT(0.07859*(212-(H32/One_Minute*60))^2)))</f>
      </c>
      <c r="I33" s="13">
        <f>IF(I32&gt;=3.53,VLOOKUP(I32,wJT,2,TRUE),"")</f>
      </c>
      <c r="J33" s="13">
        <f>IF(J32&gt;=1.21,VLOOKUP(J32,wSP,2,TRUE),"")</f>
      </c>
      <c r="K33" s="13">
        <f>IF(K32&gt;=1.2,VLOOKUP(K32,wLJ,2,TRUE),"")</f>
      </c>
      <c r="L33" s="13">
        <f>IF(L32&gt;=1.2,VLOOKUP(L32,wLJ,2,TRUE),"")</f>
      </c>
      <c r="N33" s="6">
        <f>SUM(C33:M33)</f>
        <v>0</v>
      </c>
      <c r="O33" s="30">
        <f>IF(N33&gt;0,RANK(N33,$N$7:$N$57),"")</f>
      </c>
    </row>
    <row r="34" spans="1:12" ht="12.75" thickBot="1">
      <c r="A34" s="21" t="s">
        <v>63</v>
      </c>
      <c r="B34" s="25" t="s">
        <v>65</v>
      </c>
      <c r="C34" s="32"/>
      <c r="D34" s="32"/>
      <c r="E34" s="27"/>
      <c r="F34" s="27"/>
      <c r="G34" s="32"/>
      <c r="H34" s="19"/>
      <c r="I34" s="32"/>
      <c r="J34" s="32"/>
      <c r="K34" s="32"/>
      <c r="L34" s="32"/>
    </row>
    <row r="35" spans="2:15" ht="13.5" thickBot="1" thickTop="1">
      <c r="B35" s="2" t="s">
        <v>10</v>
      </c>
      <c r="C35" s="24">
        <f>IF(C34&gt;=24.5,0,IF(C34&lt;=0,"",INT(6.573*(24.5-C34)^2)))</f>
      </c>
      <c r="D35" s="24">
        <f>IF(D34&gt;=24.5,0,IF(D34&lt;=0,"",INT(6.573*(24.5-D34)^2)))</f>
      </c>
      <c r="E35" s="24">
        <f>IF((E34/One_Minute*60)&gt;=250,0,IF(E34&lt;=0,"",INT(0.06826*(250-(E34/One_Minute*60))^2)))</f>
      </c>
      <c r="F35" s="24">
        <f>IF((F34/One_Minute*60)&gt;=250,0,IF(F34&lt;=0,"",INT(0.06826*(250-(F34/One_Minute*60))^2)))</f>
      </c>
      <c r="G35" s="11">
        <f>IF(G34&gt;=31.4,0,IF(G34&lt;=0,"",INT(3.406*(31.4-G34)^2)))</f>
      </c>
      <c r="H35" s="12">
        <f>IF((H34/One_Minute*60)&gt;=212,0,IF(H34&lt;=0,"",INT(0.07859*(212-(H34/One_Minute*60))^2)))</f>
      </c>
      <c r="I35" s="13">
        <f>IF(I34&gt;=3.53,VLOOKUP(I34,wJT,2,TRUE),"")</f>
      </c>
      <c r="J35" s="13">
        <f>IF(J34&gt;=1.21,VLOOKUP(J34,wSP,2,TRUE),"")</f>
      </c>
      <c r="K35" s="13">
        <f>IF(K34&gt;=1.2,VLOOKUP(K34,wLJ,2,TRUE),"")</f>
      </c>
      <c r="L35" s="13">
        <f>IF(L34&gt;=1.2,VLOOKUP(L34,wLJ,2,TRUE),"")</f>
      </c>
      <c r="N35" s="6">
        <f>SUM(C35:M35)</f>
        <v>0</v>
      </c>
      <c r="O35" s="30">
        <f>IF(N35&gt;0,RANK(N35,$N$7:$N$57),"")</f>
      </c>
    </row>
    <row r="36" spans="1:12" ht="12.75" thickBot="1">
      <c r="A36" s="21" t="s">
        <v>64</v>
      </c>
      <c r="B36" s="25" t="s">
        <v>65</v>
      </c>
      <c r="C36" s="32"/>
      <c r="D36" s="32"/>
      <c r="E36" s="27"/>
      <c r="F36" s="27"/>
      <c r="G36" s="32"/>
      <c r="H36" s="19"/>
      <c r="I36" s="32"/>
      <c r="J36" s="32"/>
      <c r="K36" s="32"/>
      <c r="L36" s="32"/>
    </row>
    <row r="37" spans="2:15" ht="13.5" thickBot="1" thickTop="1">
      <c r="B37" s="2" t="s">
        <v>10</v>
      </c>
      <c r="C37" s="24">
        <f>IF(C36&gt;=24.5,0,IF(C36&lt;=0,"",INT(6.573*(24.5-C36)^2)))</f>
      </c>
      <c r="D37" s="24">
        <f>IF(D36&gt;=24.5,0,IF(D36&lt;=0,"",INT(6.573*(24.5-D36)^2)))</f>
      </c>
      <c r="E37" s="24">
        <f>IF((E36/One_Minute*60)&gt;=250,0,IF(E36&lt;=0,"",INT(0.06826*(250-(E36/One_Minute*60))^2)))</f>
      </c>
      <c r="F37" s="24">
        <f>IF((F36/One_Minute*60)&gt;=250,0,IF(F36&lt;=0,"",INT(0.06826*(250-(F36/One_Minute*60))^2)))</f>
      </c>
      <c r="G37" s="24">
        <f>IF(G36&gt;=31.4,0,IF(G36&lt;=0,"",INT(3.406*(31.4-G36)^2)))</f>
      </c>
      <c r="H37" s="24">
        <f>IF((H36/One_Minute*60)&gt;=212,0,IF(H36&lt;=0,"",INT(0.07859*(212-(H36/One_Minute*60))^2)))</f>
      </c>
      <c r="I37" s="13">
        <f>IF(I36&gt;=3.53,VLOOKUP(I36,wJT,2,TRUE),"")</f>
      </c>
      <c r="J37" s="13">
        <f>IF(J36&gt;=1.21,VLOOKUP(J36,wSP,2,TRUE),"")</f>
      </c>
      <c r="K37" s="13">
        <f>IF(K36&gt;=1.2,VLOOKUP(K36,wLJ,2,TRUE),"")</f>
      </c>
      <c r="L37" s="13">
        <f>IF(L36&gt;=1.2,VLOOKUP(L36,wLJ,2,TRUE),"")</f>
      </c>
      <c r="N37" s="6">
        <f>SUM(C37:M37)</f>
        <v>0</v>
      </c>
      <c r="O37" s="30">
        <f>IF(N37&gt;0,RANK(N37,$N$7:$N$57),"")</f>
      </c>
    </row>
    <row r="38" ht="12">
      <c r="A38" s="20"/>
    </row>
    <row r="39" ht="12">
      <c r="A39" s="20"/>
    </row>
    <row r="40" ht="12">
      <c r="A40" s="20"/>
    </row>
  </sheetData>
  <sheetProtection password="EAF1" sheet="1" objects="1" scenarios="1"/>
  <mergeCells count="1">
    <mergeCell ref="D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8.8515625" defaultRowHeight="12.75"/>
  <cols>
    <col min="1" max="1" width="16.28125" style="0" customWidth="1"/>
    <col min="2" max="2" width="8.00390625" style="0" customWidth="1"/>
    <col min="3" max="3" width="8.421875" style="0" customWidth="1"/>
    <col min="4" max="4" width="7.140625" style="0" customWidth="1"/>
    <col min="5" max="5" width="8.8515625" style="0" customWidth="1"/>
    <col min="6" max="6" width="8.421875" style="0" customWidth="1"/>
    <col min="7" max="7" width="7.7109375" style="0" customWidth="1"/>
    <col min="8" max="8" width="13.140625" style="0" customWidth="1"/>
    <col min="9" max="9" width="7.7109375" style="0" customWidth="1"/>
    <col min="10" max="11" width="11.140625" style="0" customWidth="1"/>
    <col min="12" max="12" width="9.8515625" style="0" customWidth="1"/>
    <col min="13" max="13" width="3.28125" style="0" customWidth="1"/>
    <col min="14" max="14" width="8.8515625" style="0" customWidth="1"/>
    <col min="15" max="15" width="6.7109375" style="0" customWidth="1"/>
  </cols>
  <sheetData>
    <row r="1" ht="12">
      <c r="A1" s="20"/>
    </row>
    <row r="2" spans="1:11" ht="18">
      <c r="A2" s="7" t="s">
        <v>76</v>
      </c>
      <c r="C2" s="20" t="s">
        <v>67</v>
      </c>
      <c r="D2" s="33" t="s">
        <v>80</v>
      </c>
      <c r="E2" s="34"/>
      <c r="I2" s="20" t="s">
        <v>68</v>
      </c>
      <c r="J2" s="31">
        <v>40415</v>
      </c>
      <c r="K2" s="31"/>
    </row>
    <row r="3" ht="12.75" thickBot="1">
      <c r="A3" s="20"/>
    </row>
    <row r="4" spans="3:15" ht="12.75" thickBot="1">
      <c r="C4" s="22" t="s">
        <v>0</v>
      </c>
      <c r="D4" s="23"/>
      <c r="E4" s="22" t="s">
        <v>12</v>
      </c>
      <c r="F4" s="23"/>
      <c r="G4" s="28" t="s">
        <v>77</v>
      </c>
      <c r="H4" s="25" t="s">
        <v>23</v>
      </c>
      <c r="I4" s="2" t="s">
        <v>5</v>
      </c>
      <c r="J4" s="2" t="s">
        <v>6</v>
      </c>
      <c r="K4" s="2" t="s">
        <v>8</v>
      </c>
      <c r="L4" s="2" t="s">
        <v>8</v>
      </c>
      <c r="N4" t="s">
        <v>14</v>
      </c>
      <c r="O4" s="20" t="s">
        <v>49</v>
      </c>
    </row>
    <row r="5" spans="1:12" ht="18" thickBot="1">
      <c r="A5" s="1" t="s">
        <v>9</v>
      </c>
      <c r="B5" s="3" t="s">
        <v>13</v>
      </c>
      <c r="C5" s="4">
        <v>1</v>
      </c>
      <c r="D5" s="5">
        <v>2</v>
      </c>
      <c r="E5" s="4">
        <v>1</v>
      </c>
      <c r="F5" s="5">
        <v>2</v>
      </c>
      <c r="G5" s="4">
        <v>1</v>
      </c>
      <c r="H5" s="26" t="s">
        <v>66</v>
      </c>
      <c r="I5" s="3">
        <v>1</v>
      </c>
      <c r="J5" s="3">
        <v>1</v>
      </c>
      <c r="K5" s="3">
        <v>1</v>
      </c>
      <c r="L5" s="3">
        <v>2</v>
      </c>
    </row>
    <row r="6" spans="1:12" ht="12.75" thickBot="1">
      <c r="A6" s="21" t="s">
        <v>95</v>
      </c>
      <c r="B6" s="25" t="s">
        <v>65</v>
      </c>
      <c r="C6" s="32">
        <v>15.4</v>
      </c>
      <c r="D6" s="32">
        <v>13.9</v>
      </c>
      <c r="E6" s="27">
        <v>0.002483796296296296</v>
      </c>
      <c r="F6" s="27">
        <v>0.002510416666666667</v>
      </c>
      <c r="G6" s="32">
        <v>18.3</v>
      </c>
      <c r="H6" s="19">
        <v>0.0015810185185185187</v>
      </c>
      <c r="I6" s="32">
        <v>13.24</v>
      </c>
      <c r="J6" s="32">
        <v>10.47</v>
      </c>
      <c r="K6" s="32">
        <v>3.63</v>
      </c>
      <c r="L6" s="32">
        <v>2.85</v>
      </c>
    </row>
    <row r="7" spans="2:15" ht="13.5" thickBot="1" thickTop="1">
      <c r="B7" s="2" t="s">
        <v>10</v>
      </c>
      <c r="C7" s="24">
        <f>IF(C6&gt;=24.5,0,IF(C6&lt;=0,"",INT(6.573*(24.5-C6)^2)))</f>
        <v>544</v>
      </c>
      <c r="D7" s="24">
        <f>IF(D6&gt;=24.5,0,IF(D6&lt;=0,"",INT(6.573*(24.5-D6)^2)))</f>
        <v>738</v>
      </c>
      <c r="E7" s="24">
        <f>IF((E6/One_Minute*60)&gt;=250,0,IF(E6&lt;=0,"",INT(0.06826*(250-(E6/One_Minute*60))^2)))</f>
        <v>85</v>
      </c>
      <c r="F7" s="24">
        <f>IF((F6/One_Minute*60)&gt;=250,0,IF(F6&lt;=0,"",INT(0.06826*(250-(F6/One_Minute*60))^2)))</f>
        <v>74</v>
      </c>
      <c r="G7" s="11">
        <f>IF(G6&gt;=31.4,0,IF(G6&lt;=0,"",INT(3.406*(31.4-G6)^2)))</f>
        <v>584</v>
      </c>
      <c r="H7" s="12">
        <f>IF((H6/One_Minute*60)&gt;=212,0,IF(H6&lt;=0,"",INT(0.07859*(212-(H6/One_Minute*60))^2)))</f>
        <v>446</v>
      </c>
      <c r="I7" s="13">
        <f>IF(I6&gt;=3.53,VLOOKUP(I6,wJT,2,TRUE),"")</f>
        <v>182</v>
      </c>
      <c r="J7" s="13">
        <f>IF(J6&gt;=1.21,VLOOKUP(J6,wSP,2,TRUE),"")</f>
        <v>580</v>
      </c>
      <c r="K7" s="13">
        <f>IF(K6&gt;=1.2,VLOOKUP(K6,wLJ,2,TRUE),"")</f>
        <v>489</v>
      </c>
      <c r="L7" s="13">
        <f>IF(L6&gt;=1.2,VLOOKUP(L6,wLJ,2,TRUE),"")</f>
        <v>330</v>
      </c>
      <c r="N7" s="6">
        <f>SUM(C7:M7)</f>
        <v>4052</v>
      </c>
      <c r="O7" s="30">
        <f>IF(N7&gt;0,RANK(N7,$N$7:$N$57),"")</f>
        <v>5</v>
      </c>
    </row>
    <row r="8" spans="1:12" ht="12.75" thickBot="1">
      <c r="A8" s="21" t="s">
        <v>96</v>
      </c>
      <c r="B8" s="25" t="s">
        <v>65</v>
      </c>
      <c r="C8" s="32">
        <v>16.1</v>
      </c>
      <c r="D8" s="32">
        <v>18.1</v>
      </c>
      <c r="E8" s="27">
        <v>0.0023680555555555555</v>
      </c>
      <c r="F8" s="27">
        <v>0.0024340277777777776</v>
      </c>
      <c r="G8" s="32">
        <v>17</v>
      </c>
      <c r="H8" s="19">
        <v>0.0017685185185185184</v>
      </c>
      <c r="I8" s="32">
        <v>10.42</v>
      </c>
      <c r="J8" s="32">
        <v>4.21</v>
      </c>
      <c r="K8" s="32">
        <v>3.14</v>
      </c>
      <c r="L8" s="32">
        <v>3.18</v>
      </c>
    </row>
    <row r="9" spans="2:15" ht="13.5" thickBot="1" thickTop="1">
      <c r="B9" s="2" t="s">
        <v>10</v>
      </c>
      <c r="C9" s="24">
        <f>IF(C8&gt;=24.5,0,IF(C8&lt;=0,"",INT(6.573*(24.5-C8)^2)))</f>
        <v>463</v>
      </c>
      <c r="D9" s="24">
        <f>IF(D8&gt;=24.5,0,IF(D8&lt;=0,"",INT(6.573*(24.5-D8)^2)))</f>
        <v>269</v>
      </c>
      <c r="E9" s="24">
        <f>IF((E8/One_Minute*60)&gt;=250,0,IF(E8&lt;=0,"",INT(0.06826*(250-(E8/One_Minute*60))^2)))</f>
        <v>140</v>
      </c>
      <c r="F9" s="24">
        <f>IF((F8/One_Minute*60)&gt;=250,0,IF(F8&lt;=0,"",INT(0.06826*(250-(F8/One_Minute*60))^2)))</f>
        <v>107</v>
      </c>
      <c r="G9" s="11">
        <f>IF(G8&gt;=31.4,0,IF(G8&lt;=0,"",INT(3.406*(31.4-G8)^2)))</f>
        <v>706</v>
      </c>
      <c r="H9" s="12">
        <f>IF((H8/One_Minute*60)&gt;=212,0,IF(H8&lt;=0,"",INT(0.07859*(212-(H8/One_Minute*60))^2)))</f>
        <v>275</v>
      </c>
      <c r="I9" s="13">
        <f>IF(I8&gt;=3.53,VLOOKUP(I8,wJT,2,TRUE),"")</f>
        <v>129</v>
      </c>
      <c r="J9" s="13">
        <f>IF(J8&gt;=1.21,VLOOKUP(J8,wSP,2,TRUE),"")</f>
        <v>187</v>
      </c>
      <c r="K9" s="13">
        <f>IF(K8&gt;=1.2,VLOOKUP(K8,wLJ,2,TRUE),"")</f>
        <v>389</v>
      </c>
      <c r="L9" s="13">
        <f>IF(L8&gt;=1.2,VLOOKUP(L8,wLJ,2,TRUE),"")</f>
        <v>397</v>
      </c>
      <c r="N9" s="6">
        <f>SUM(C9:M9)</f>
        <v>3062</v>
      </c>
      <c r="O9" s="30">
        <f>IF(N9&gt;0,RANK(N9,$N$7:$N$57),"")</f>
        <v>8</v>
      </c>
    </row>
    <row r="10" spans="1:12" ht="12.75" thickBot="1">
      <c r="A10" s="21" t="s">
        <v>94</v>
      </c>
      <c r="B10" s="25" t="s">
        <v>65</v>
      </c>
      <c r="C10" s="32">
        <v>13.9</v>
      </c>
      <c r="D10" s="32">
        <v>12.4</v>
      </c>
      <c r="E10" s="27">
        <v>0.002321759259259259</v>
      </c>
      <c r="F10" s="27">
        <v>0.0025960648148148145</v>
      </c>
      <c r="G10" s="32">
        <v>15</v>
      </c>
      <c r="H10" s="19">
        <v>0</v>
      </c>
      <c r="I10" s="32">
        <v>24.04</v>
      </c>
      <c r="J10" s="32">
        <v>8.34</v>
      </c>
      <c r="K10" s="32">
        <v>4.59</v>
      </c>
      <c r="L10" s="32">
        <v>3.49</v>
      </c>
    </row>
    <row r="11" spans="2:15" ht="13.5" thickBot="1" thickTop="1">
      <c r="B11" s="2" t="s">
        <v>10</v>
      </c>
      <c r="C11" s="24">
        <f>IF(C10&gt;=24.5,0,IF(C10&lt;=0,"",INT(6.573*(24.5-C10)^2)))</f>
        <v>738</v>
      </c>
      <c r="D11" s="24">
        <f>IF(D10&gt;=24.5,0,IF(D10&lt;=0,"",INT(6.573*(24.5-D10)^2)))</f>
        <v>962</v>
      </c>
      <c r="E11" s="24">
        <f>IF((E10/One_Minute*60)&gt;=250,0,IF(E10&lt;=0,"",INT(0.06826*(250-(E10/One_Minute*60))^2)))</f>
        <v>166</v>
      </c>
      <c r="F11" s="24">
        <f>IF((F10/One_Minute*60)&gt;=250,0,IF(F10&lt;=0,"",INT(0.06826*(250-(F10/One_Minute*60))^2)))</f>
        <v>45</v>
      </c>
      <c r="G11" s="11">
        <f>IF(G10&gt;=31.4,0,IF(G10&lt;=0,"",INT(3.406*(31.4-G10)^2)))</f>
        <v>916</v>
      </c>
      <c r="H11" s="12">
        <f>IF((H10/One_Minute*60)&gt;=212,0,IF(H10&lt;=0,"",INT(0.07859*(212-(H10/One_Minute*60))^2)))</f>
      </c>
      <c r="I11" s="13">
        <f>IF(I10&gt;=3.53,VLOOKUP(I10,wJT,2,TRUE),"")</f>
        <v>385</v>
      </c>
      <c r="J11" s="13">
        <f>IF(J10&gt;=1.21,VLOOKUP(J10,wSP,2,TRUE),"")</f>
        <v>446</v>
      </c>
      <c r="K11" s="13">
        <f>IF(K10&gt;=1.2,VLOOKUP(K10,wLJ,2,TRUE),"")</f>
        <v>688</v>
      </c>
      <c r="L11" s="13">
        <f>IF(L10&gt;=1.2,VLOOKUP(L10,wLJ,2,TRUE),"")</f>
        <v>460</v>
      </c>
      <c r="N11" s="6">
        <f>SUM(C11:M11)</f>
        <v>4806</v>
      </c>
      <c r="O11" s="30">
        <f>IF(N11&gt;0,RANK(N11,$N$7:$N$57),"")</f>
        <v>1</v>
      </c>
    </row>
    <row r="12" spans="1:12" ht="12.75" thickBot="1">
      <c r="A12" s="21" t="s">
        <v>90</v>
      </c>
      <c r="B12" s="25" t="s">
        <v>65</v>
      </c>
      <c r="C12" s="32">
        <v>14.3</v>
      </c>
      <c r="D12" s="32">
        <v>0</v>
      </c>
      <c r="E12" s="27">
        <v>0.0017858796296296297</v>
      </c>
      <c r="F12" s="27">
        <v>0.0018553240740740743</v>
      </c>
      <c r="G12" s="32">
        <v>21.2</v>
      </c>
      <c r="H12" s="19">
        <v>0.0014456018518518518</v>
      </c>
      <c r="I12" s="32">
        <v>0</v>
      </c>
      <c r="J12" s="32">
        <v>7.52</v>
      </c>
      <c r="K12" s="32">
        <v>0</v>
      </c>
      <c r="L12" s="32">
        <v>3.2</v>
      </c>
    </row>
    <row r="13" spans="2:15" ht="13.5" thickBot="1" thickTop="1">
      <c r="B13" s="2" t="s">
        <v>10</v>
      </c>
      <c r="C13" s="24">
        <f>IF(C12&gt;=24.5,0,IF(C12&lt;=0,"",INT(6.573*(24.5-C12)^2)))</f>
        <v>683</v>
      </c>
      <c r="D13" s="24">
        <f>IF(D12&gt;=24.5,0,IF(D12&lt;=0,"",INT(6.573*(24.5-D12)^2)))</f>
      </c>
      <c r="E13" s="24">
        <f>IF((E12/One_Minute*60)&gt;=250,0,IF(E12&lt;=0,"",INT(0.06826*(250-(E12/One_Minute*60))^2)))</f>
        <v>625</v>
      </c>
      <c r="F13" s="24">
        <f>IF((F12/One_Minute*60)&gt;=250,0,IF(F12&lt;=0,"",INT(0.06826*(250-(F12/One_Minute*60))^2)))</f>
        <v>549</v>
      </c>
      <c r="G13" s="11">
        <f>IF(G12&gt;=31.4,0,IF(G12&lt;=0,"",INT(3.406*(31.4-G12)^2)))</f>
        <v>354</v>
      </c>
      <c r="H13" s="12">
        <f>IF((H12/One_Minute*60)&gt;=212,0,IF(H12&lt;=0,"",INT(0.07859*(212-(H12/One_Minute*60))^2)))</f>
        <v>596</v>
      </c>
      <c r="I13" s="13">
        <f>IF(I12&gt;=3.53,VLOOKUP(I12,wJT,2,TRUE),"")</f>
      </c>
      <c r="J13" s="13">
        <f>IF(J12&gt;=1.21,VLOOKUP(J12,wSP,2,TRUE),"")</f>
        <v>394</v>
      </c>
      <c r="K13" s="13">
        <f>IF(K12&gt;=1.2,VLOOKUP(K12,wLJ,2,TRUE),"")</f>
      </c>
      <c r="L13" s="13">
        <f>IF(L12&gt;=1.2,VLOOKUP(L12,wLJ,2,TRUE),"")</f>
        <v>401</v>
      </c>
      <c r="N13" s="6">
        <f>SUM(C13:M13)</f>
        <v>3602</v>
      </c>
      <c r="O13" s="30">
        <f>IF(N13&gt;0,RANK(N13,$N$7:$N$57),"")</f>
        <v>7</v>
      </c>
    </row>
    <row r="14" spans="1:12" ht="12.75" thickBot="1">
      <c r="A14" s="21" t="s">
        <v>97</v>
      </c>
      <c r="B14" s="25" t="s">
        <v>65</v>
      </c>
      <c r="C14" s="32">
        <v>15.5</v>
      </c>
      <c r="D14" s="32">
        <v>14.6</v>
      </c>
      <c r="E14" s="27">
        <v>0.0024108796296296296</v>
      </c>
      <c r="F14" s="27">
        <v>0.002255787037037037</v>
      </c>
      <c r="G14" s="32">
        <v>18.9</v>
      </c>
      <c r="H14" s="19">
        <v>0.0015624999999999999</v>
      </c>
      <c r="I14" s="32">
        <v>16.82</v>
      </c>
      <c r="J14" s="32">
        <v>3.89</v>
      </c>
      <c r="K14" s="32">
        <v>3.31</v>
      </c>
      <c r="L14" s="32">
        <v>3.82</v>
      </c>
    </row>
    <row r="15" spans="2:15" ht="13.5" thickBot="1" thickTop="1">
      <c r="B15" s="2" t="s">
        <v>10</v>
      </c>
      <c r="C15" s="24">
        <f>IF(C14&gt;=24.5,0,IF(C14&lt;=0,"",INT(6.573*(24.5-C14)^2)))</f>
        <v>532</v>
      </c>
      <c r="D15" s="24">
        <f>IF(D14&gt;=24.5,0,IF(D14&lt;=0,"",INT(6.573*(24.5-D14)^2)))</f>
        <v>644</v>
      </c>
      <c r="E15" s="24">
        <f>IF((E14/One_Minute*60)&gt;=250,0,IF(E14&lt;=0,"",INT(0.06826*(250-(E14/One_Minute*60))^2)))</f>
        <v>118</v>
      </c>
      <c r="F15" s="24">
        <f>IF((F14/One_Minute*60)&gt;=250,0,IF(F14&lt;=0,"",INT(0.06826*(250-(F14/One_Minute*60))^2)))</f>
        <v>207</v>
      </c>
      <c r="G15" s="11">
        <f>IF(G14&gt;=31.4,0,IF(G14&lt;=0,"",INT(3.406*(31.4-G14)^2)))</f>
        <v>532</v>
      </c>
      <c r="H15" s="12">
        <f>IF((H14/One_Minute*60)&gt;=212,0,IF(H14&lt;=0,"",INT(0.07859*(212-(H14/One_Minute*60))^2)))</f>
        <v>465</v>
      </c>
      <c r="I15" s="13">
        <f>IF(I14&gt;=3.53,VLOOKUP(I14,wJT,2,TRUE),"")</f>
        <v>249</v>
      </c>
      <c r="J15" s="13">
        <f>IF(J14&gt;=1.21,VLOOKUP(J14,wSP,2,TRUE),"")</f>
        <v>167</v>
      </c>
      <c r="K15" s="13">
        <f>IF(K14&gt;=1.2,VLOOKUP(K14,wLJ,2,TRUE),"")</f>
        <v>423</v>
      </c>
      <c r="L15" s="13">
        <f>IF(L14&gt;=1.2,VLOOKUP(L14,wLJ,2,TRUE),"")</f>
        <v>528</v>
      </c>
      <c r="N15" s="6">
        <f>SUM(C15:M15)</f>
        <v>3865</v>
      </c>
      <c r="O15" s="30">
        <f>IF(N15&gt;0,RANK(N15,$N$7:$N$57),"")</f>
        <v>6</v>
      </c>
    </row>
    <row r="16" spans="1:12" ht="12.75" thickBot="1">
      <c r="A16" s="21" t="s">
        <v>98</v>
      </c>
      <c r="B16" s="25" t="s">
        <v>65</v>
      </c>
      <c r="C16" s="32">
        <v>14.5</v>
      </c>
      <c r="D16" s="32">
        <v>14.5</v>
      </c>
      <c r="E16" s="27">
        <v>0.002056712962962963</v>
      </c>
      <c r="F16" s="27">
        <v>0.0022685185185185182</v>
      </c>
      <c r="G16" s="32">
        <v>0</v>
      </c>
      <c r="H16" s="19">
        <v>0.0014571759259259258</v>
      </c>
      <c r="I16" s="32">
        <v>19.16</v>
      </c>
      <c r="J16" s="32">
        <v>6.09</v>
      </c>
      <c r="K16" s="32">
        <v>3.9</v>
      </c>
      <c r="L16" s="32">
        <v>4.05</v>
      </c>
    </row>
    <row r="17" spans="2:15" ht="13.5" thickBot="1" thickTop="1">
      <c r="B17" s="2" t="s">
        <v>10</v>
      </c>
      <c r="C17" s="24">
        <f>IF(C16&gt;=24.5,0,IF(C16&lt;=0,"",INT(6.573*(24.5-C16)^2)))</f>
        <v>657</v>
      </c>
      <c r="D17" s="24">
        <f>IF(D16&gt;=24.5,0,IF(D16&lt;=0,"",INT(6.573*(24.5-D16)^2)))</f>
        <v>657</v>
      </c>
      <c r="E17" s="24">
        <f>IF((E16/One_Minute*60)&gt;=250,0,IF(E16&lt;=0,"",INT(0.06826*(250-(E16/One_Minute*60))^2)))</f>
        <v>356</v>
      </c>
      <c r="F17" s="24">
        <f>IF((F16/One_Minute*60)&gt;=250,0,IF(F16&lt;=0,"",INT(0.06826*(250-(F16/One_Minute*60))^2)))</f>
        <v>199</v>
      </c>
      <c r="G17" s="11">
        <f>IF(G16&gt;=31.4,0,IF(G16&lt;=0,"",INT(3.406*(31.4-G16)^2)))</f>
      </c>
      <c r="H17" s="12">
        <f>IF((H16/One_Minute*60)&gt;=212,0,IF(H16&lt;=0,"",INT(0.07859*(212-(H16/One_Minute*60))^2)))</f>
        <v>582</v>
      </c>
      <c r="I17" s="13">
        <f>IF(I16&gt;=3.53,VLOOKUP(I16,wJT,2,TRUE),"")</f>
        <v>293</v>
      </c>
      <c r="J17" s="13">
        <f>IF(J16&gt;=1.21,VLOOKUP(J16,wSP,2,TRUE),"")</f>
        <v>305</v>
      </c>
      <c r="K17" s="13">
        <f>IF(K16&gt;=1.2,VLOOKUP(K16,wLJ,2,TRUE),"")</f>
        <v>545</v>
      </c>
      <c r="L17" s="13">
        <f>IF(L16&gt;=1.2,VLOOKUP(L16,wLJ,2,TRUE),"")</f>
        <v>576</v>
      </c>
      <c r="N17" s="6">
        <f>SUM(C17:M17)</f>
        <v>4170</v>
      </c>
      <c r="O17" s="30">
        <f>IF(N17&gt;0,RANK(N17,$N$7:$N$57),"")</f>
        <v>3</v>
      </c>
    </row>
    <row r="18" spans="1:12" ht="12.75" thickBot="1">
      <c r="A18" s="21" t="s">
        <v>91</v>
      </c>
      <c r="B18" s="25" t="s">
        <v>65</v>
      </c>
      <c r="C18" s="32">
        <v>17</v>
      </c>
      <c r="D18" s="32">
        <v>14.1</v>
      </c>
      <c r="E18" s="27">
        <v>0.0018310185185185185</v>
      </c>
      <c r="F18" s="27">
        <v>0.002116898148148148</v>
      </c>
      <c r="G18" s="32">
        <v>19.3</v>
      </c>
      <c r="H18" s="19">
        <v>0.0015185185185185182</v>
      </c>
      <c r="I18" s="32">
        <v>6.25</v>
      </c>
      <c r="J18" s="32">
        <v>6.05</v>
      </c>
      <c r="K18" s="32">
        <v>4.26</v>
      </c>
      <c r="L18" s="32">
        <v>3.29</v>
      </c>
    </row>
    <row r="19" spans="2:15" ht="13.5" thickBot="1" thickTop="1">
      <c r="B19" s="2" t="s">
        <v>10</v>
      </c>
      <c r="C19" s="24">
        <f>IF(C18&gt;=24.5,0,IF(C18&lt;=0,"",INT(6.573*(24.5-C18)^2)))</f>
        <v>369</v>
      </c>
      <c r="D19" s="24">
        <f>IF(D18&gt;=24.5,0,IF(D18&lt;=0,"",INT(6.573*(24.5-D18)^2)))</f>
        <v>710</v>
      </c>
      <c r="E19" s="24">
        <f>IF((E18/One_Minute*60)&gt;=250,0,IF(E18&lt;=0,"",INT(0.06826*(250-(E18/One_Minute*60))^2)))</f>
        <v>575</v>
      </c>
      <c r="F19" s="24">
        <f>IF((F18/One_Minute*60)&gt;=250,0,IF(F18&lt;=0,"",INT(0.06826*(250-(F18/One_Minute*60))^2)))</f>
        <v>307</v>
      </c>
      <c r="G19" s="11">
        <f>IF(G18&gt;=31.4,0,IF(G18&lt;=0,"",INT(3.406*(31.4-G18)^2)))</f>
        <v>498</v>
      </c>
      <c r="H19" s="12">
        <f>IF((H18/One_Minute*60)&gt;=212,0,IF(H18&lt;=0,"",INT(0.07859*(212-(H18/One_Minute*60))^2)))</f>
        <v>513</v>
      </c>
      <c r="I19" s="13">
        <f>IF(I18&gt;=3.53,VLOOKUP(I18,wJT,2,TRUE),"")</f>
        <v>51</v>
      </c>
      <c r="J19" s="13">
        <f>IF(J18&gt;=1.21,VLOOKUP(J18,wSP,2,TRUE),"")</f>
        <v>302</v>
      </c>
      <c r="K19" s="13">
        <f>IF(K18&gt;=1.2,VLOOKUP(K18,wLJ,2,TRUE),"")</f>
        <v>619</v>
      </c>
      <c r="L19" s="13">
        <f>IF(L18&gt;=1.2,VLOOKUP(L18,wLJ,2,TRUE),"")</f>
        <v>419</v>
      </c>
      <c r="N19" s="6">
        <f>SUM(C19:M19)</f>
        <v>4363</v>
      </c>
      <c r="O19" s="30">
        <f>IF(N19&gt;0,RANK(N19,$N$7:$N$57),"")</f>
        <v>2</v>
      </c>
    </row>
    <row r="20" spans="1:12" ht="12.75" thickBot="1">
      <c r="A20" s="21" t="s">
        <v>92</v>
      </c>
      <c r="B20" s="25" t="s">
        <v>65</v>
      </c>
      <c r="C20" s="32">
        <v>16.4</v>
      </c>
      <c r="D20" s="32">
        <v>15.8</v>
      </c>
      <c r="E20" s="27">
        <v>0.0035752314814814813</v>
      </c>
      <c r="F20" s="27">
        <v>0.0021574074074074074</v>
      </c>
      <c r="G20" s="32">
        <v>21.4</v>
      </c>
      <c r="H20" s="19">
        <v>0.0021458333333333334</v>
      </c>
      <c r="I20" s="32">
        <v>9.39</v>
      </c>
      <c r="J20" s="32">
        <v>5.33</v>
      </c>
      <c r="K20" s="32">
        <v>2.39</v>
      </c>
      <c r="L20" s="32">
        <v>1.37</v>
      </c>
    </row>
    <row r="21" spans="2:15" ht="13.5" thickBot="1" thickTop="1">
      <c r="B21" s="2" t="s">
        <v>10</v>
      </c>
      <c r="C21" s="24">
        <f>IF(C20&gt;=24.5,0,IF(C20&lt;=0,"",INT(6.573*(24.5-C20)^2)))</f>
        <v>431</v>
      </c>
      <c r="D21" s="24">
        <f>IF(D20&gt;=24.5,0,IF(D20&lt;=0,"",INT(6.573*(24.5-D20)^2)))</f>
        <v>497</v>
      </c>
      <c r="E21" s="24">
        <f>IF((E20/One_Minute*60)&gt;=250,0,IF(E20&lt;=0,"",INT(0.06826*(250-(E20/One_Minute*60))^2)))</f>
        <v>0</v>
      </c>
      <c r="F21" s="24">
        <f>IF((F20/One_Minute*60)&gt;=250,0,IF(F20&lt;=0,"",INT(0.06826*(250-(F20/One_Minute*60))^2)))</f>
        <v>276</v>
      </c>
      <c r="G21" s="11">
        <f>IF(G20&gt;=31.4,0,IF(G20&lt;=0,"",INT(3.406*(31.4-G20)^2)))</f>
        <v>340</v>
      </c>
      <c r="H21" s="12">
        <f>IF((H20/One_Minute*60)&gt;=212,0,IF(H20&lt;=0,"",INT(0.07859*(212-(H20/One_Minute*60))^2)))</f>
        <v>55</v>
      </c>
      <c r="I21" s="13">
        <f>IF(I20&gt;=3.53,VLOOKUP(I20,wJT,2,TRUE),"")</f>
        <v>110</v>
      </c>
      <c r="J21" s="13">
        <f>IF(J20&gt;=1.21,VLOOKUP(J20,wSP,2,TRUE),"")</f>
        <v>257</v>
      </c>
      <c r="K21" s="13">
        <f>IF(K20&gt;=1.2,VLOOKUP(K20,wLJ,2,TRUE),"")</f>
        <v>237</v>
      </c>
      <c r="L21" s="13">
        <f>IF(L20&gt;=1.2,VLOOKUP(L20,wLJ,2,TRUE),"")</f>
        <v>34</v>
      </c>
      <c r="N21" s="6">
        <f>SUM(C21:M21)</f>
        <v>2237</v>
      </c>
      <c r="O21" s="30">
        <f>IF(N21&gt;0,RANK(N21,$N$7:$N$57),"")</f>
        <v>9</v>
      </c>
    </row>
    <row r="22" spans="1:12" ht="12.75" thickBot="1">
      <c r="A22" s="21" t="s">
        <v>93</v>
      </c>
      <c r="B22" s="25" t="s">
        <v>65</v>
      </c>
      <c r="C22" s="32">
        <v>0</v>
      </c>
      <c r="D22" s="32">
        <v>0</v>
      </c>
      <c r="E22" s="27">
        <v>0</v>
      </c>
      <c r="F22" s="27">
        <v>0</v>
      </c>
      <c r="G22" s="32">
        <v>19.5</v>
      </c>
      <c r="H22" s="19">
        <v>0</v>
      </c>
      <c r="I22" s="32">
        <v>0</v>
      </c>
      <c r="J22" s="32">
        <v>0</v>
      </c>
      <c r="K22" s="32"/>
      <c r="L22" s="32">
        <v>0</v>
      </c>
    </row>
    <row r="23" spans="2:15" ht="13.5" thickBot="1" thickTop="1">
      <c r="B23" s="2" t="s">
        <v>10</v>
      </c>
      <c r="C23" s="24">
        <f>IF(C22&gt;=24.5,0,IF(C22&lt;=0,"",INT(6.573*(24.5-C22)^2)))</f>
      </c>
      <c r="D23" s="24">
        <f>IF(D22&gt;=24.5,0,IF(D22&lt;=0,"",INT(6.573*(24.5-D22)^2)))</f>
      </c>
      <c r="E23" s="24">
        <f>IF((E22/One_Minute*60)&gt;=250,0,IF(E22&lt;=0,"",INT(0.06826*(250-(E22/One_Minute*60))^2)))</f>
      </c>
      <c r="F23" s="24">
        <f>IF((F22/One_Minute*60)&gt;=250,0,IF(F22&lt;=0,"",INT(0.06826*(250-(F22/One_Minute*60))^2)))</f>
      </c>
      <c r="G23" s="11">
        <f>IF(G22&gt;=31.4,0,IF(G22&lt;=0,"",INT(3.406*(31.4-G22)^2)))</f>
        <v>482</v>
      </c>
      <c r="H23" s="12">
        <f>IF((H22/One_Minute*60)&gt;=212,0,IF(H22&lt;=0,"",INT(0.07859*(212-(H22/One_Minute*60))^2)))</f>
      </c>
      <c r="I23" s="13">
        <f>IF(I22&gt;=3.53,VLOOKUP(I22,wJT,2,TRUE),"")</f>
      </c>
      <c r="J23" s="13">
        <f>IF(J22&gt;=1.21,VLOOKUP(J22,wSP,2,TRUE),"")</f>
      </c>
      <c r="K23" s="13">
        <f>IF(K22&gt;=1.2,VLOOKUP(K22,wLJ,2,TRUE),"")</f>
      </c>
      <c r="L23" s="13">
        <f>IF(L22&gt;=1.2,VLOOKUP(L22,wLJ,2,TRUE),"")</f>
      </c>
      <c r="N23" s="6">
        <f>SUM(C23:M23)</f>
        <v>482</v>
      </c>
      <c r="O23" s="30">
        <f>IF(N23&gt;0,RANK(N23,$N$7:$N$57),"")</f>
        <v>10</v>
      </c>
    </row>
    <row r="24" spans="1:12" ht="12.75" thickBot="1">
      <c r="A24" s="21" t="s">
        <v>99</v>
      </c>
      <c r="B24" s="25" t="s">
        <v>65</v>
      </c>
      <c r="C24" s="32">
        <v>13.9</v>
      </c>
      <c r="D24" s="32">
        <v>14</v>
      </c>
      <c r="E24" s="27">
        <v>0.00221412037037037</v>
      </c>
      <c r="F24" s="27">
        <v>0.001990740740740741</v>
      </c>
      <c r="G24" s="32">
        <v>19.7</v>
      </c>
      <c r="H24" s="19">
        <v>0.0014363425925925926</v>
      </c>
      <c r="I24" s="32">
        <v>8.83</v>
      </c>
      <c r="J24" s="32">
        <v>5.19</v>
      </c>
      <c r="K24" s="32">
        <v>3.03</v>
      </c>
      <c r="L24" s="32">
        <v>2.26</v>
      </c>
    </row>
    <row r="25" spans="2:15" ht="13.5" thickBot="1" thickTop="1">
      <c r="B25" s="2" t="s">
        <v>10</v>
      </c>
      <c r="C25" s="24">
        <f>IF(C24&gt;=24.5,0,IF(C24&lt;=0,"",INT(6.573*(24.5-C24)^2)))</f>
        <v>738</v>
      </c>
      <c r="D25" s="24">
        <f>IF(D24&gt;=24.5,0,IF(D24&lt;=0,"",INT(6.573*(24.5-D24)^2)))</f>
        <v>724</v>
      </c>
      <c r="E25" s="24">
        <f>IF((E24/One_Minute*60)&gt;=250,0,IF(E24&lt;=0,"",INT(0.06826*(250-(E24/One_Minute*60))^2)))</f>
        <v>235</v>
      </c>
      <c r="F25" s="24">
        <f>IF((F24/One_Minute*60)&gt;=250,0,IF(F24&lt;=0,"",INT(0.06826*(250-(F24/One_Minute*60))^2)))</f>
        <v>415</v>
      </c>
      <c r="G25" s="11">
        <f>IF(G24&gt;=31.4,0,IF(G24&lt;=0,"",INT(3.406*(31.4-G24)^2)))</f>
        <v>466</v>
      </c>
      <c r="H25" s="12">
        <f>IF((H24/One_Minute*60)&gt;=212,0,IF(H24&lt;=0,"",INT(0.07859*(212-(H24/One_Minute*60))^2)))</f>
        <v>607</v>
      </c>
      <c r="I25" s="13">
        <f>IF(I24&gt;=3.53,VLOOKUP(I24,wJT,2,TRUE),"")</f>
        <v>100</v>
      </c>
      <c r="J25" s="13">
        <f>IF(J24&gt;=1.21,VLOOKUP(J24,wSP,2,TRUE),"")</f>
        <v>249</v>
      </c>
      <c r="K25" s="13">
        <f>IF(K24&gt;=1.2,VLOOKUP(K24,wLJ,2,TRUE),"")</f>
        <v>366</v>
      </c>
      <c r="L25" s="13">
        <f>IF(L24&gt;=1.2,VLOOKUP(L24,wLJ,2,TRUE),"")</f>
        <v>211</v>
      </c>
      <c r="N25" s="6">
        <f>SUM(C25:M25)</f>
        <v>4111</v>
      </c>
      <c r="O25" s="30">
        <f>IF(N25&gt;0,RANK(N25,$N$7:$N$57),"")</f>
        <v>4</v>
      </c>
    </row>
    <row r="26" spans="1:12" ht="12.75" thickBot="1">
      <c r="A26" s="21" t="s">
        <v>59</v>
      </c>
      <c r="B26" s="25" t="s">
        <v>65</v>
      </c>
      <c r="C26" s="32"/>
      <c r="D26" s="32"/>
      <c r="E26" s="27"/>
      <c r="F26" s="27"/>
      <c r="G26" s="32"/>
      <c r="H26" s="19"/>
      <c r="I26" s="32"/>
      <c r="J26" s="32"/>
      <c r="K26" s="32"/>
      <c r="L26" s="32"/>
    </row>
    <row r="27" spans="2:15" ht="13.5" thickBot="1" thickTop="1">
      <c r="B27" s="2" t="s">
        <v>10</v>
      </c>
      <c r="C27" s="24">
        <f>IF(C26&gt;=24.5,0,IF(C26&lt;=0,"",INT(6.573*(24.5-C26)^2)))</f>
      </c>
      <c r="D27" s="24">
        <f>IF(D26&gt;=24.5,0,IF(D26&lt;=0,"",INT(6.573*(24.5-D26)^2)))</f>
      </c>
      <c r="E27" s="24">
        <f>IF((E26/One_Minute*60)&gt;=250,0,IF(E26&lt;=0,"",INT(0.06826*(250-(E26/One_Minute*60))^2)))</f>
      </c>
      <c r="F27" s="24">
        <f>IF((F26/One_Minute*60)&gt;=250,0,IF(F26&lt;=0,"",INT(0.06826*(250-(F26/One_Minute*60))^2)))</f>
      </c>
      <c r="G27" s="11">
        <f>IF(G26&gt;=31.4,0,IF(G26&lt;=0,"",INT(3.406*(31.4-G26)^2)))</f>
      </c>
      <c r="H27" s="12">
        <f>IF((H26/One_Minute*60)&gt;=212,0,IF(H26&lt;=0,"",INT(0.07859*(212-(H26/One_Minute*60))^2)))</f>
      </c>
      <c r="I27" s="13">
        <f>IF(I26&gt;=3.53,VLOOKUP(I26,wJT,2,TRUE),"")</f>
      </c>
      <c r="J27" s="13">
        <f>IF(J26&gt;=1.21,VLOOKUP(J26,wSP,2,TRUE),"")</f>
      </c>
      <c r="K27" s="13">
        <f>IF(K26&gt;=1.2,VLOOKUP(K26,wLJ,2,TRUE),"")</f>
      </c>
      <c r="L27" s="13">
        <f>IF(L26&gt;=1.2,VLOOKUP(L26,wLJ,2,TRUE),"")</f>
      </c>
      <c r="N27" s="6">
        <f>SUM(C27:M27)</f>
        <v>0</v>
      </c>
      <c r="O27" s="30">
        <f>IF(N27&gt;0,RANK(N27,$N$7:$N$57),"")</f>
      </c>
    </row>
    <row r="28" spans="1:12" ht="12.75" thickBot="1">
      <c r="A28" s="21" t="s">
        <v>60</v>
      </c>
      <c r="B28" s="25" t="s">
        <v>65</v>
      </c>
      <c r="C28" s="32"/>
      <c r="D28" s="32"/>
      <c r="E28" s="27"/>
      <c r="F28" s="27"/>
      <c r="G28" s="32"/>
      <c r="H28" s="19"/>
      <c r="I28" s="32"/>
      <c r="J28" s="32"/>
      <c r="K28" s="32"/>
      <c r="L28" s="32"/>
    </row>
    <row r="29" spans="2:15" ht="13.5" thickBot="1" thickTop="1">
      <c r="B29" s="2" t="s">
        <v>10</v>
      </c>
      <c r="C29" s="24">
        <f>IF(C28&gt;=24.5,0,IF(C28&lt;=0,"",INT(6.573*(24.5-C28)^2)))</f>
      </c>
      <c r="D29" s="24">
        <f>IF(D28&gt;=24.5,0,IF(D28&lt;=0,"",INT(6.573*(24.5-D28)^2)))</f>
      </c>
      <c r="E29" s="24">
        <f>IF((E28/One_Minute*60)&gt;=250,0,IF(E28&lt;=0,"",INT(0.06826*(250-(E28/One_Minute*60))^2)))</f>
      </c>
      <c r="F29" s="24">
        <f>IF((F28/One_Minute*60)&gt;=250,0,IF(F28&lt;=0,"",INT(0.06826*(250-(F28/One_Minute*60))^2)))</f>
      </c>
      <c r="G29" s="11">
        <f>IF(G28&gt;=31.4,0,IF(G28&lt;=0,"",INT(3.406*(31.4-G28)^2)))</f>
      </c>
      <c r="H29" s="12">
        <f>IF((H28/One_Minute*60)&gt;=212,0,IF(H28&lt;=0,"",INT(0.07859*(212-(H28/One_Minute*60))^2)))</f>
      </c>
      <c r="I29" s="13">
        <f>IF(I28&gt;=3.53,VLOOKUP(I28,wJT,2,TRUE),"")</f>
      </c>
      <c r="J29" s="13">
        <f>IF(J28&gt;=1.21,VLOOKUP(J28,wSP,2,TRUE),"")</f>
      </c>
      <c r="K29" s="13">
        <f>IF(K28&gt;=1.2,VLOOKUP(K28,wLJ,2,TRUE),"")</f>
      </c>
      <c r="L29" s="13">
        <f>IF(L28&gt;=1.2,VLOOKUP(L28,wLJ,2,TRUE),"")</f>
      </c>
      <c r="N29" s="6">
        <f>SUM(C29:M29)</f>
        <v>0</v>
      </c>
      <c r="O29" s="30">
        <f>IF(N29&gt;0,RANK(N29,$N$7:$N$57),"")</f>
      </c>
    </row>
    <row r="30" spans="1:12" ht="12.75" thickBot="1">
      <c r="A30" s="21" t="s">
        <v>61</v>
      </c>
      <c r="B30" s="25" t="s">
        <v>65</v>
      </c>
      <c r="C30" s="32"/>
      <c r="D30" s="32"/>
      <c r="E30" s="27"/>
      <c r="F30" s="27"/>
      <c r="G30" s="32"/>
      <c r="H30" s="19"/>
      <c r="I30" s="32"/>
      <c r="J30" s="32"/>
      <c r="K30" s="32"/>
      <c r="L30" s="32"/>
    </row>
    <row r="31" spans="2:15" ht="13.5" thickBot="1" thickTop="1">
      <c r="B31" s="2" t="s">
        <v>10</v>
      </c>
      <c r="C31" s="24">
        <f>IF(C30&gt;=24.5,0,IF(C30&lt;=0,"",INT(6.573*(24.5-C30)^2)))</f>
      </c>
      <c r="D31" s="24">
        <f>IF(D30&gt;=24.5,0,IF(D30&lt;=0,"",INT(6.573*(24.5-D30)^2)))</f>
      </c>
      <c r="E31" s="24">
        <f>IF((E30/One_Minute*60)&gt;=250,0,IF(E30&lt;=0,"",INT(0.06826*(250-(E30/One_Minute*60))^2)))</f>
      </c>
      <c r="F31" s="24">
        <f>IF((F30/One_Minute*60)&gt;=250,0,IF(F30&lt;=0,"",INT(0.06826*(250-(F30/One_Minute*60))^2)))</f>
      </c>
      <c r="G31" s="11">
        <f>IF(G30&gt;=31.4,0,IF(G30&lt;=0,"",INT(3.406*(31.4-G30)^2)))</f>
      </c>
      <c r="H31" s="12">
        <f>IF((H30/One_Minute*60)&gt;=212,0,IF(H30&lt;=0,"",INT(0.07859*(212-(H30/One_Minute*60))^2)))</f>
      </c>
      <c r="I31" s="13">
        <f>IF(I30&gt;=3.53,VLOOKUP(I30,wJT,2,TRUE),"")</f>
      </c>
      <c r="J31" s="13">
        <f>IF(J30&gt;=1.21,VLOOKUP(J30,wSP,2,TRUE),"")</f>
      </c>
      <c r="K31" s="13">
        <f>IF(K30&gt;=1.2,VLOOKUP(K30,wLJ,2,TRUE),"")</f>
      </c>
      <c r="L31" s="13">
        <f>IF(L30&gt;=1.2,VLOOKUP(L30,wLJ,2,TRUE),"")</f>
      </c>
      <c r="N31" s="6">
        <f>SUM(C31:M31)</f>
        <v>0</v>
      </c>
      <c r="O31" s="30">
        <f>IF(N31&gt;0,RANK(N31,$N$7:$N$57),"")</f>
      </c>
    </row>
    <row r="32" spans="1:12" ht="12.75" thickBot="1">
      <c r="A32" s="21" t="s">
        <v>62</v>
      </c>
      <c r="B32" s="25" t="s">
        <v>65</v>
      </c>
      <c r="C32" s="32"/>
      <c r="D32" s="32"/>
      <c r="E32" s="27"/>
      <c r="F32" s="27"/>
      <c r="G32" s="32"/>
      <c r="H32" s="19"/>
      <c r="I32" s="32"/>
      <c r="J32" s="32"/>
      <c r="K32" s="32"/>
      <c r="L32" s="32"/>
    </row>
    <row r="33" spans="2:15" ht="13.5" thickBot="1" thickTop="1">
      <c r="B33" s="2" t="s">
        <v>10</v>
      </c>
      <c r="C33" s="24">
        <f>IF(C32&gt;=24.5,0,IF(C32&lt;=0,"",INT(6.573*(24.5-C32)^2)))</f>
      </c>
      <c r="D33" s="24">
        <f>IF(D32&gt;=24.5,0,IF(D32&lt;=0,"",INT(6.573*(24.5-D32)^2)))</f>
      </c>
      <c r="E33" s="24">
        <f>IF((E32/One_Minute*60)&gt;=250,0,IF(E32&lt;=0,"",INT(0.06826*(250-(E32/One_Minute*60))^2)))</f>
      </c>
      <c r="F33" s="24">
        <f>IF((F32/One_Minute*60)&gt;=250,0,IF(F32&lt;=0,"",INT(0.06826*(250-(F32/One_Minute*60))^2)))</f>
      </c>
      <c r="G33" s="11">
        <f>IF(G32&gt;=31.4,0,IF(G32&lt;=0,"",INT(3.406*(31.4-G32)^2)))</f>
      </c>
      <c r="H33" s="12">
        <f>IF((H32/One_Minute*60)&gt;=212,0,IF(H32&lt;=0,"",INT(0.07859*(212-(H32/One_Minute*60))^2)))</f>
      </c>
      <c r="I33" s="13">
        <f>IF(I32&gt;=3.53,VLOOKUP(I32,wJT,2,TRUE),"")</f>
      </c>
      <c r="J33" s="13">
        <f>IF(J32&gt;=1.21,VLOOKUP(J32,wSP,2,TRUE),"")</f>
      </c>
      <c r="K33" s="13">
        <f>IF(K32&gt;=1.2,VLOOKUP(K32,wLJ,2,TRUE),"")</f>
      </c>
      <c r="L33" s="13">
        <f>IF(L32&gt;=1.2,VLOOKUP(L32,wLJ,2,TRUE),"")</f>
      </c>
      <c r="N33" s="6">
        <f>SUM(C33:M33)</f>
        <v>0</v>
      </c>
      <c r="O33" s="30">
        <f>IF(N33&gt;0,RANK(N33,$N$7:$N$57),"")</f>
      </c>
    </row>
    <row r="34" spans="1:12" ht="12.75" thickBot="1">
      <c r="A34" s="21" t="s">
        <v>63</v>
      </c>
      <c r="B34" s="25" t="s">
        <v>65</v>
      </c>
      <c r="C34" s="32"/>
      <c r="D34" s="32"/>
      <c r="E34" s="27"/>
      <c r="F34" s="27"/>
      <c r="G34" s="32"/>
      <c r="H34" s="19"/>
      <c r="I34" s="32"/>
      <c r="J34" s="32"/>
      <c r="K34" s="32"/>
      <c r="L34" s="32"/>
    </row>
    <row r="35" spans="2:15" ht="13.5" thickBot="1" thickTop="1">
      <c r="B35" s="2" t="s">
        <v>10</v>
      </c>
      <c r="C35" s="24">
        <f>IF(C34&gt;=24.5,0,IF(C34&lt;=0,"",INT(6.573*(24.5-C34)^2)))</f>
      </c>
      <c r="D35" s="24">
        <f>IF(D34&gt;=24.5,0,IF(D34&lt;=0,"",INT(6.573*(24.5-D34)^2)))</f>
      </c>
      <c r="E35" s="24">
        <f>IF((E34/One_Minute*60)&gt;=250,0,IF(E34&lt;=0,"",INT(0.06826*(250-(E34/One_Minute*60))^2)))</f>
      </c>
      <c r="F35" s="24">
        <f>IF((F34/One_Minute*60)&gt;=250,0,IF(F34&lt;=0,"",INT(0.06826*(250-(F34/One_Minute*60))^2)))</f>
      </c>
      <c r="G35" s="11">
        <f>IF(G34&gt;=31.4,0,IF(G34&lt;=0,"",INT(3.406*(31.4-G34)^2)))</f>
      </c>
      <c r="H35" s="12">
        <f>IF((H34/One_Minute*60)&gt;=212,0,IF(H34&lt;=0,"",INT(0.07859*(212-(H34/One_Minute*60))^2)))</f>
      </c>
      <c r="I35" s="13">
        <f>IF(I34&gt;=3.53,VLOOKUP(I34,wJT,2,TRUE),"")</f>
      </c>
      <c r="J35" s="13">
        <f>IF(J34&gt;=1.21,VLOOKUP(J34,wSP,2,TRUE),"")</f>
      </c>
      <c r="K35" s="13">
        <f>IF(K34&gt;=1.2,VLOOKUP(K34,wLJ,2,TRUE),"")</f>
      </c>
      <c r="L35" s="13">
        <f>IF(L34&gt;=1.2,VLOOKUP(L34,wLJ,2,TRUE),"")</f>
      </c>
      <c r="N35" s="6">
        <f>SUM(C35:M35)</f>
        <v>0</v>
      </c>
      <c r="O35" s="30">
        <f>IF(N35&gt;0,RANK(N35,$N$7:$N$57),"")</f>
      </c>
    </row>
    <row r="36" spans="1:12" ht="12.75" thickBot="1">
      <c r="A36" s="21" t="s">
        <v>64</v>
      </c>
      <c r="B36" s="25" t="s">
        <v>65</v>
      </c>
      <c r="C36" s="32"/>
      <c r="D36" s="32"/>
      <c r="E36" s="27"/>
      <c r="F36" s="27"/>
      <c r="G36" s="32"/>
      <c r="H36" s="19"/>
      <c r="I36" s="32"/>
      <c r="J36" s="32"/>
      <c r="K36" s="32"/>
      <c r="L36" s="32"/>
    </row>
    <row r="37" spans="2:15" ht="13.5" thickBot="1" thickTop="1">
      <c r="B37" s="2" t="s">
        <v>10</v>
      </c>
      <c r="C37" s="24">
        <f>IF(C36&gt;=24.5,0,IF(C36&lt;=0,"",INT(6.573*(24.5-C36)^2)))</f>
      </c>
      <c r="D37" s="24">
        <f>IF(D36&gt;=24.5,0,IF(D36&lt;=0,"",INT(6.573*(24.5-D36)^2)))</f>
      </c>
      <c r="E37" s="24">
        <f>IF((E36/One_Minute*60)&gt;=250,0,IF(E36&lt;=0,"",INT(0.06826*(250-(E36/One_Minute*60))^2)))</f>
      </c>
      <c r="F37" s="24">
        <f>IF((F36/One_Minute*60)&gt;=250,0,IF(F36&lt;=0,"",INT(0.06826*(250-(F36/One_Minute*60))^2)))</f>
      </c>
      <c r="G37" s="24">
        <f>IF(G36&gt;=31.4,0,IF(G36&lt;=0,"",INT(3.406*(31.4-G36)^2)))</f>
      </c>
      <c r="H37" s="24">
        <f>IF((H36/One_Minute*60)&gt;=212,0,IF(H36&lt;=0,"",INT(0.07859*(212-(H36/One_Minute*60))^2)))</f>
      </c>
      <c r="I37" s="13">
        <f>IF(I36&gt;=3.53,VLOOKUP(I36,wJT,2,TRUE),"")</f>
      </c>
      <c r="J37" s="13">
        <f>IF(J36&gt;=1.21,VLOOKUP(J36,wSP,2,TRUE),"")</f>
      </c>
      <c r="K37" s="13">
        <f>IF(K36&gt;=1.2,VLOOKUP(K36,wLJ,2,TRUE),"")</f>
      </c>
      <c r="L37" s="13">
        <f>IF(L36&gt;=1.2,VLOOKUP(L36,wLJ,2,TRUE),"")</f>
      </c>
      <c r="N37" s="6">
        <f>SUM(C37:M37)</f>
        <v>0</v>
      </c>
      <c r="O37" s="30">
        <f>IF(N37&gt;0,RANK(N37,$N$7:$N$57),"")</f>
      </c>
    </row>
    <row r="38" ht="12">
      <c r="A38" s="20"/>
    </row>
    <row r="39" spans="1:15" ht="12">
      <c r="A39" s="20"/>
      <c r="O39" s="30"/>
    </row>
    <row r="40" ht="12">
      <c r="A40" s="20"/>
    </row>
    <row r="41" ht="12">
      <c r="O41" s="30"/>
    </row>
  </sheetData>
  <sheetProtection password="EAF1" sheet="1" objects="1" scenarios="1"/>
  <mergeCells count="1">
    <mergeCell ref="D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02"/>
  <sheetViews>
    <sheetView workbookViewId="0" topLeftCell="A1">
      <selection activeCell="I7" sqref="I7"/>
    </sheetView>
  </sheetViews>
  <sheetFormatPr defaultColWidth="8.8515625" defaultRowHeight="12.75"/>
  <cols>
    <col min="1" max="1" width="19.28125" style="0" customWidth="1"/>
    <col min="2" max="2" width="4.140625" style="0" customWidth="1"/>
    <col min="3" max="4" width="8.8515625" style="0" customWidth="1"/>
    <col min="5" max="5" width="5.28125" style="0" customWidth="1"/>
    <col min="6" max="7" width="8.8515625" style="0" customWidth="1"/>
    <col min="8" max="8" width="5.421875" style="0" customWidth="1"/>
    <col min="9" max="10" width="8.8515625" style="0" customWidth="1"/>
    <col min="11" max="11" width="4.00390625" style="0" customWidth="1"/>
    <col min="12" max="13" width="8.8515625" style="0" customWidth="1"/>
    <col min="14" max="14" width="4.00390625" style="0" customWidth="1"/>
    <col min="15" max="16" width="8.8515625" style="0" customWidth="1"/>
    <col min="17" max="17" width="4.421875" style="0" customWidth="1"/>
    <col min="18" max="19" width="8.8515625" style="0" customWidth="1"/>
    <col min="20" max="20" width="5.140625" style="0" customWidth="1"/>
    <col min="21" max="22" width="8.8515625" style="0" customWidth="1"/>
    <col min="23" max="23" width="5.7109375" style="0" customWidth="1"/>
  </cols>
  <sheetData>
    <row r="1" spans="1:15" ht="12">
      <c r="A1" t="s">
        <v>24</v>
      </c>
      <c r="C1" t="s">
        <v>29</v>
      </c>
      <c r="O1" t="s">
        <v>30</v>
      </c>
    </row>
    <row r="2" spans="1:25" ht="12">
      <c r="A2" s="9">
        <v>0.0006944444444444445</v>
      </c>
      <c r="C2" s="10" t="s">
        <v>25</v>
      </c>
      <c r="D2" t="s">
        <v>10</v>
      </c>
      <c r="F2" t="s">
        <v>26</v>
      </c>
      <c r="G2" t="s">
        <v>10</v>
      </c>
      <c r="I2" s="10" t="s">
        <v>27</v>
      </c>
      <c r="J2" t="s">
        <v>10</v>
      </c>
      <c r="L2" t="s">
        <v>28</v>
      </c>
      <c r="M2" t="s">
        <v>10</v>
      </c>
      <c r="O2" t="s">
        <v>25</v>
      </c>
      <c r="P2" t="s">
        <v>10</v>
      </c>
      <c r="R2" t="s">
        <v>26</v>
      </c>
      <c r="S2" t="s">
        <v>10</v>
      </c>
      <c r="U2" t="s">
        <v>27</v>
      </c>
      <c r="V2" t="s">
        <v>10</v>
      </c>
      <c r="X2" t="s">
        <v>28</v>
      </c>
      <c r="Y2" t="s">
        <v>10</v>
      </c>
    </row>
    <row r="3" spans="3:25" ht="12">
      <c r="C3" s="10">
        <v>0.86</v>
      </c>
      <c r="D3">
        <v>9</v>
      </c>
      <c r="F3">
        <v>1.2</v>
      </c>
      <c r="G3">
        <v>1</v>
      </c>
      <c r="I3" s="10">
        <v>1.21</v>
      </c>
      <c r="J3">
        <v>1</v>
      </c>
      <c r="L3">
        <v>3.53</v>
      </c>
      <c r="M3">
        <v>1</v>
      </c>
      <c r="O3">
        <v>1.07</v>
      </c>
      <c r="P3">
        <v>5</v>
      </c>
      <c r="R3">
        <v>2.41</v>
      </c>
      <c r="S3">
        <v>2</v>
      </c>
      <c r="U3">
        <v>1.18</v>
      </c>
      <c r="V3">
        <v>1</v>
      </c>
      <c r="X3">
        <v>4.97</v>
      </c>
      <c r="Y3">
        <v>1</v>
      </c>
    </row>
    <row r="4" spans="3:25" ht="12">
      <c r="C4" s="10">
        <v>0.87</v>
      </c>
      <c r="D4">
        <v>19</v>
      </c>
      <c r="F4">
        <v>1.21</v>
      </c>
      <c r="G4">
        <v>2</v>
      </c>
      <c r="I4" s="10">
        <v>1.23</v>
      </c>
      <c r="J4">
        <v>2</v>
      </c>
      <c r="L4">
        <v>3.58</v>
      </c>
      <c r="M4">
        <v>2</v>
      </c>
      <c r="O4">
        <v>1.08</v>
      </c>
      <c r="P4">
        <v>14</v>
      </c>
      <c r="R4">
        <v>2.42</v>
      </c>
      <c r="S4">
        <v>4</v>
      </c>
      <c r="U4">
        <v>1.19</v>
      </c>
      <c r="V4">
        <v>2</v>
      </c>
      <c r="X4">
        <v>5.04</v>
      </c>
      <c r="Y4">
        <v>2</v>
      </c>
    </row>
    <row r="5" spans="3:25" ht="12">
      <c r="C5" s="10">
        <v>0.88</v>
      </c>
      <c r="D5">
        <v>29</v>
      </c>
      <c r="F5">
        <v>1.22</v>
      </c>
      <c r="G5">
        <v>4</v>
      </c>
      <c r="I5" s="10">
        <v>1.24</v>
      </c>
      <c r="J5">
        <v>3</v>
      </c>
      <c r="L5">
        <v>3.63</v>
      </c>
      <c r="M5">
        <v>3</v>
      </c>
      <c r="O5">
        <v>1.09</v>
      </c>
      <c r="P5">
        <v>23</v>
      </c>
      <c r="R5">
        <v>2.43</v>
      </c>
      <c r="S5">
        <v>6</v>
      </c>
      <c r="U5">
        <v>1.21</v>
      </c>
      <c r="V5">
        <v>3</v>
      </c>
      <c r="X5">
        <v>5.11</v>
      </c>
      <c r="Y5">
        <v>3</v>
      </c>
    </row>
    <row r="6" spans="3:25" ht="12">
      <c r="C6" s="10">
        <v>0.89</v>
      </c>
      <c r="D6">
        <v>39</v>
      </c>
      <c r="F6">
        <v>1.23</v>
      </c>
      <c r="G6">
        <v>6</v>
      </c>
      <c r="I6" s="10">
        <v>1.26</v>
      </c>
      <c r="J6">
        <v>4</v>
      </c>
      <c r="L6">
        <v>3.69</v>
      </c>
      <c r="M6">
        <v>4</v>
      </c>
      <c r="O6">
        <v>1.1</v>
      </c>
      <c r="P6">
        <v>32</v>
      </c>
      <c r="R6">
        <v>2.44</v>
      </c>
      <c r="S6">
        <v>8</v>
      </c>
      <c r="U6">
        <v>1.23</v>
      </c>
      <c r="V6">
        <v>4</v>
      </c>
      <c r="X6">
        <v>5.18</v>
      </c>
      <c r="Y6">
        <v>4</v>
      </c>
    </row>
    <row r="7" spans="3:25" ht="12">
      <c r="C7" s="10">
        <v>0.9</v>
      </c>
      <c r="D7">
        <v>49</v>
      </c>
      <c r="F7">
        <v>1.24</v>
      </c>
      <c r="G7">
        <v>8</v>
      </c>
      <c r="I7" s="10">
        <v>1.28</v>
      </c>
      <c r="J7">
        <v>5</v>
      </c>
      <c r="L7">
        <v>3.74</v>
      </c>
      <c r="M7">
        <v>5</v>
      </c>
      <c r="O7">
        <v>1.11</v>
      </c>
      <c r="P7">
        <v>41</v>
      </c>
      <c r="R7">
        <v>2.45</v>
      </c>
      <c r="S7">
        <v>10</v>
      </c>
      <c r="U7">
        <v>1.24</v>
      </c>
      <c r="V7">
        <v>5</v>
      </c>
      <c r="X7">
        <v>5.25</v>
      </c>
      <c r="Y7">
        <v>5</v>
      </c>
    </row>
    <row r="8" spans="3:25" ht="12">
      <c r="C8" s="10">
        <v>0.91</v>
      </c>
      <c r="D8">
        <v>59</v>
      </c>
      <c r="F8">
        <v>1.25</v>
      </c>
      <c r="G8">
        <v>10</v>
      </c>
      <c r="I8" s="10">
        <v>1.29</v>
      </c>
      <c r="J8">
        <v>6</v>
      </c>
      <c r="L8">
        <v>3.79</v>
      </c>
      <c r="M8">
        <v>6</v>
      </c>
      <c r="O8">
        <v>1.12</v>
      </c>
      <c r="P8">
        <v>50</v>
      </c>
      <c r="R8">
        <v>2.46</v>
      </c>
      <c r="S8">
        <v>11</v>
      </c>
      <c r="U8">
        <v>1.26</v>
      </c>
      <c r="V8">
        <v>6</v>
      </c>
      <c r="X8">
        <v>5.32</v>
      </c>
      <c r="Y8">
        <v>6</v>
      </c>
    </row>
    <row r="9" spans="3:25" ht="12">
      <c r="C9" s="10">
        <v>0.92</v>
      </c>
      <c r="D9">
        <v>69</v>
      </c>
      <c r="F9">
        <v>1.26</v>
      </c>
      <c r="G9">
        <v>12</v>
      </c>
      <c r="I9" s="10">
        <v>1.31</v>
      </c>
      <c r="J9">
        <v>7</v>
      </c>
      <c r="L9">
        <v>3.85</v>
      </c>
      <c r="M9">
        <v>7</v>
      </c>
      <c r="O9">
        <v>1.13</v>
      </c>
      <c r="P9">
        <v>59</v>
      </c>
      <c r="R9">
        <v>2.47</v>
      </c>
      <c r="S9">
        <v>13</v>
      </c>
      <c r="U9">
        <v>1.28</v>
      </c>
      <c r="V9">
        <v>7</v>
      </c>
      <c r="X9">
        <v>5.39</v>
      </c>
      <c r="Y9">
        <v>7</v>
      </c>
    </row>
    <row r="10" spans="3:25" ht="12">
      <c r="C10" s="10">
        <v>0.93</v>
      </c>
      <c r="D10">
        <v>79</v>
      </c>
      <c r="F10">
        <v>1.27</v>
      </c>
      <c r="G10">
        <v>14</v>
      </c>
      <c r="I10" s="10">
        <v>1.32</v>
      </c>
      <c r="J10">
        <v>8</v>
      </c>
      <c r="L10">
        <v>3.9</v>
      </c>
      <c r="M10">
        <v>8</v>
      </c>
      <c r="O10">
        <v>1.14</v>
      </c>
      <c r="P10">
        <v>68</v>
      </c>
      <c r="R10">
        <v>2.48</v>
      </c>
      <c r="S10">
        <v>15</v>
      </c>
      <c r="U10">
        <v>1.29</v>
      </c>
      <c r="V10">
        <v>8</v>
      </c>
      <c r="X10">
        <v>5.46</v>
      </c>
      <c r="Y10">
        <v>8</v>
      </c>
    </row>
    <row r="11" spans="3:25" ht="12">
      <c r="C11" s="10">
        <v>0.94</v>
      </c>
      <c r="D11">
        <v>88</v>
      </c>
      <c r="F11">
        <v>1.28</v>
      </c>
      <c r="G11">
        <v>16</v>
      </c>
      <c r="I11" s="10">
        <v>1.34</v>
      </c>
      <c r="J11">
        <v>9</v>
      </c>
      <c r="L11">
        <v>3.96</v>
      </c>
      <c r="M11">
        <v>9</v>
      </c>
      <c r="O11">
        <v>1.15</v>
      </c>
      <c r="P11">
        <v>76</v>
      </c>
      <c r="R11">
        <v>2.49</v>
      </c>
      <c r="S11">
        <v>17</v>
      </c>
      <c r="U11">
        <v>1.31</v>
      </c>
      <c r="V11">
        <v>9</v>
      </c>
      <c r="X11">
        <v>5.53</v>
      </c>
      <c r="Y11">
        <v>9</v>
      </c>
    </row>
    <row r="12" spans="3:25" ht="12">
      <c r="C12" s="10">
        <v>0.95</v>
      </c>
      <c r="D12">
        <v>98</v>
      </c>
      <c r="F12">
        <v>1.29</v>
      </c>
      <c r="G12">
        <v>18</v>
      </c>
      <c r="I12" s="10">
        <v>1.36</v>
      </c>
      <c r="J12">
        <v>10</v>
      </c>
      <c r="L12">
        <v>4.01</v>
      </c>
      <c r="M12">
        <v>10</v>
      </c>
      <c r="O12">
        <v>1.16</v>
      </c>
      <c r="P12">
        <v>85</v>
      </c>
      <c r="R12">
        <v>2.5</v>
      </c>
      <c r="S12">
        <v>19</v>
      </c>
      <c r="U12">
        <v>1.33</v>
      </c>
      <c r="V12">
        <v>10</v>
      </c>
      <c r="X12">
        <v>5.6</v>
      </c>
      <c r="Y12">
        <v>10</v>
      </c>
    </row>
    <row r="13" spans="3:25" ht="12">
      <c r="C13" s="10">
        <v>0.96</v>
      </c>
      <c r="D13">
        <v>108</v>
      </c>
      <c r="F13">
        <v>1.3</v>
      </c>
      <c r="G13">
        <v>20</v>
      </c>
      <c r="I13" s="10">
        <v>1.37</v>
      </c>
      <c r="J13">
        <v>11</v>
      </c>
      <c r="L13">
        <v>4.06</v>
      </c>
      <c r="M13">
        <v>11</v>
      </c>
      <c r="O13">
        <v>1.17</v>
      </c>
      <c r="P13">
        <v>94</v>
      </c>
      <c r="R13">
        <v>2.51</v>
      </c>
      <c r="S13">
        <v>21</v>
      </c>
      <c r="U13">
        <v>1.35</v>
      </c>
      <c r="V13">
        <v>11</v>
      </c>
      <c r="X13">
        <v>5.68</v>
      </c>
      <c r="Y13">
        <v>11</v>
      </c>
    </row>
    <row r="14" spans="3:25" ht="12">
      <c r="C14" s="10">
        <v>0.97</v>
      </c>
      <c r="D14">
        <v>118</v>
      </c>
      <c r="F14">
        <v>1.31</v>
      </c>
      <c r="G14">
        <v>22</v>
      </c>
      <c r="I14" s="10">
        <v>1.39</v>
      </c>
      <c r="J14">
        <v>12</v>
      </c>
      <c r="L14">
        <v>4.12</v>
      </c>
      <c r="M14">
        <v>12</v>
      </c>
      <c r="O14">
        <v>1.18</v>
      </c>
      <c r="P14">
        <v>103</v>
      </c>
      <c r="R14">
        <v>2.52</v>
      </c>
      <c r="S14">
        <v>23</v>
      </c>
      <c r="U14">
        <v>1.36</v>
      </c>
      <c r="V14">
        <v>12</v>
      </c>
      <c r="X14">
        <v>5.75</v>
      </c>
      <c r="Y14">
        <v>12</v>
      </c>
    </row>
    <row r="15" spans="3:25" ht="12">
      <c r="C15" s="10">
        <v>0.98</v>
      </c>
      <c r="D15">
        <v>128</v>
      </c>
      <c r="F15">
        <v>1.32</v>
      </c>
      <c r="G15">
        <v>24</v>
      </c>
      <c r="I15" s="10">
        <v>1.4</v>
      </c>
      <c r="J15">
        <v>13</v>
      </c>
      <c r="L15">
        <v>4.17</v>
      </c>
      <c r="M15">
        <v>13</v>
      </c>
      <c r="O15">
        <v>1.19</v>
      </c>
      <c r="P15">
        <v>112</v>
      </c>
      <c r="R15">
        <v>2.53</v>
      </c>
      <c r="S15">
        <v>25</v>
      </c>
      <c r="U15">
        <v>1.38</v>
      </c>
      <c r="V15">
        <v>13</v>
      </c>
      <c r="X15">
        <v>5.82</v>
      </c>
      <c r="Y15">
        <v>13</v>
      </c>
    </row>
    <row r="16" spans="3:25" ht="12">
      <c r="C16" s="10">
        <v>0.99</v>
      </c>
      <c r="D16">
        <v>138</v>
      </c>
      <c r="F16">
        <v>1.33</v>
      </c>
      <c r="G16">
        <v>26</v>
      </c>
      <c r="I16" s="10">
        <v>1.42</v>
      </c>
      <c r="J16">
        <v>14</v>
      </c>
      <c r="L16">
        <v>4.22</v>
      </c>
      <c r="M16">
        <v>14</v>
      </c>
      <c r="O16">
        <v>1.2</v>
      </c>
      <c r="P16">
        <v>121</v>
      </c>
      <c r="R16">
        <v>2.54</v>
      </c>
      <c r="S16">
        <v>27</v>
      </c>
      <c r="U16">
        <v>1.4</v>
      </c>
      <c r="V16">
        <v>14</v>
      </c>
      <c r="X16">
        <v>5.89</v>
      </c>
      <c r="Y16">
        <v>14</v>
      </c>
    </row>
    <row r="17" spans="3:25" ht="12">
      <c r="C17" s="10">
        <v>1</v>
      </c>
      <c r="D17">
        <v>148</v>
      </c>
      <c r="F17">
        <v>1.34</v>
      </c>
      <c r="G17">
        <v>28</v>
      </c>
      <c r="I17" s="10">
        <v>1.44</v>
      </c>
      <c r="J17">
        <v>15</v>
      </c>
      <c r="L17">
        <v>4.28</v>
      </c>
      <c r="M17">
        <v>15</v>
      </c>
      <c r="O17">
        <v>1.21</v>
      </c>
      <c r="P17">
        <v>130</v>
      </c>
      <c r="R17">
        <v>2.55</v>
      </c>
      <c r="S17">
        <v>29</v>
      </c>
      <c r="U17">
        <v>1.41</v>
      </c>
      <c r="V17">
        <v>15</v>
      </c>
      <c r="X17">
        <v>5.96</v>
      </c>
      <c r="Y17">
        <v>15</v>
      </c>
    </row>
    <row r="18" spans="3:25" ht="12">
      <c r="C18" s="10">
        <v>1.01</v>
      </c>
      <c r="D18">
        <v>158</v>
      </c>
      <c r="F18">
        <v>1.35</v>
      </c>
      <c r="G18">
        <v>30</v>
      </c>
      <c r="I18" s="10">
        <v>1.45</v>
      </c>
      <c r="J18">
        <v>16</v>
      </c>
      <c r="L18">
        <v>4.33</v>
      </c>
      <c r="M18">
        <v>16</v>
      </c>
      <c r="O18">
        <v>1.22</v>
      </c>
      <c r="P18">
        <v>139</v>
      </c>
      <c r="R18">
        <v>2.56</v>
      </c>
      <c r="S18">
        <v>31</v>
      </c>
      <c r="U18">
        <v>1.43</v>
      </c>
      <c r="V18">
        <v>16</v>
      </c>
      <c r="X18">
        <v>6.03</v>
      </c>
      <c r="Y18">
        <v>16</v>
      </c>
    </row>
    <row r="19" spans="3:25" ht="12">
      <c r="C19" s="10">
        <v>1.02</v>
      </c>
      <c r="D19">
        <v>168</v>
      </c>
      <c r="F19">
        <v>1.36</v>
      </c>
      <c r="G19">
        <v>32</v>
      </c>
      <c r="I19" s="10">
        <v>1.47</v>
      </c>
      <c r="J19">
        <v>17</v>
      </c>
      <c r="L19">
        <v>4.38</v>
      </c>
      <c r="M19">
        <v>17</v>
      </c>
      <c r="O19">
        <v>1.23</v>
      </c>
      <c r="P19">
        <v>148</v>
      </c>
      <c r="R19">
        <v>2.57</v>
      </c>
      <c r="S19">
        <v>32</v>
      </c>
      <c r="U19">
        <v>1.45</v>
      </c>
      <c r="V19">
        <v>17</v>
      </c>
      <c r="X19">
        <v>6.1</v>
      </c>
      <c r="Y19">
        <v>17</v>
      </c>
    </row>
    <row r="20" spans="3:25" ht="12">
      <c r="C20" s="10">
        <v>1.03</v>
      </c>
      <c r="D20">
        <v>178</v>
      </c>
      <c r="F20">
        <v>1.37</v>
      </c>
      <c r="G20">
        <v>34</v>
      </c>
      <c r="I20" s="10">
        <v>1.49</v>
      </c>
      <c r="J20">
        <v>18</v>
      </c>
      <c r="L20">
        <v>4.44</v>
      </c>
      <c r="M20">
        <v>18</v>
      </c>
      <c r="O20">
        <v>1.24</v>
      </c>
      <c r="P20">
        <v>157</v>
      </c>
      <c r="R20">
        <v>2.58</v>
      </c>
      <c r="S20">
        <v>34</v>
      </c>
      <c r="U20">
        <v>1.46</v>
      </c>
      <c r="V20">
        <v>18</v>
      </c>
      <c r="X20">
        <v>6.17</v>
      </c>
      <c r="Y20">
        <v>18</v>
      </c>
    </row>
    <row r="21" spans="3:25" ht="12">
      <c r="C21" s="10">
        <v>1.04</v>
      </c>
      <c r="D21">
        <v>188</v>
      </c>
      <c r="F21">
        <v>1.38</v>
      </c>
      <c r="G21">
        <v>36</v>
      </c>
      <c r="I21" s="10">
        <v>1.5</v>
      </c>
      <c r="J21">
        <v>19</v>
      </c>
      <c r="L21">
        <v>4.49</v>
      </c>
      <c r="M21">
        <v>19</v>
      </c>
      <c r="O21">
        <v>1.25</v>
      </c>
      <c r="P21">
        <v>166</v>
      </c>
      <c r="R21">
        <v>2.59</v>
      </c>
      <c r="S21">
        <v>36</v>
      </c>
      <c r="U21">
        <v>1.48</v>
      </c>
      <c r="V21">
        <v>19</v>
      </c>
      <c r="X21">
        <v>6.24</v>
      </c>
      <c r="Y21">
        <v>19</v>
      </c>
    </row>
    <row r="22" spans="3:25" ht="12">
      <c r="C22" s="10">
        <v>1.05</v>
      </c>
      <c r="D22">
        <v>198</v>
      </c>
      <c r="F22">
        <v>1.39</v>
      </c>
      <c r="G22">
        <v>38</v>
      </c>
      <c r="I22" s="10">
        <v>1.52</v>
      </c>
      <c r="J22">
        <v>20</v>
      </c>
      <c r="L22">
        <v>4.54</v>
      </c>
      <c r="M22">
        <v>20</v>
      </c>
      <c r="O22">
        <v>1.26</v>
      </c>
      <c r="P22">
        <v>175</v>
      </c>
      <c r="R22">
        <v>2.6</v>
      </c>
      <c r="S22">
        <v>38</v>
      </c>
      <c r="U22">
        <v>1.5</v>
      </c>
      <c r="V22">
        <v>20</v>
      </c>
      <c r="X22">
        <v>6.31</v>
      </c>
      <c r="Y22">
        <v>20</v>
      </c>
    </row>
    <row r="23" spans="3:25" ht="12">
      <c r="C23" s="10">
        <v>1.06</v>
      </c>
      <c r="D23">
        <v>208</v>
      </c>
      <c r="F23">
        <v>1.4</v>
      </c>
      <c r="G23">
        <v>40</v>
      </c>
      <c r="I23" s="10">
        <v>1.53</v>
      </c>
      <c r="J23">
        <v>21</v>
      </c>
      <c r="L23">
        <v>4.6</v>
      </c>
      <c r="M23">
        <v>21</v>
      </c>
      <c r="O23">
        <v>1.27</v>
      </c>
      <c r="P23">
        <v>184</v>
      </c>
      <c r="R23">
        <v>2.61</v>
      </c>
      <c r="S23">
        <v>40</v>
      </c>
      <c r="U23">
        <v>1.52</v>
      </c>
      <c r="V23">
        <v>21</v>
      </c>
      <c r="X23">
        <v>6.38</v>
      </c>
      <c r="Y23">
        <v>21</v>
      </c>
    </row>
    <row r="24" spans="3:25" ht="12">
      <c r="C24" s="10">
        <v>1.07</v>
      </c>
      <c r="D24">
        <v>218</v>
      </c>
      <c r="F24">
        <v>1.41</v>
      </c>
      <c r="G24">
        <v>42</v>
      </c>
      <c r="I24" s="10">
        <v>1.55</v>
      </c>
      <c r="J24">
        <v>22</v>
      </c>
      <c r="L24">
        <v>4.65</v>
      </c>
      <c r="M24">
        <v>22</v>
      </c>
      <c r="O24">
        <v>1.28</v>
      </c>
      <c r="P24">
        <v>193</v>
      </c>
      <c r="R24">
        <v>2.62</v>
      </c>
      <c r="S24">
        <v>42</v>
      </c>
      <c r="U24">
        <v>1.53</v>
      </c>
      <c r="V24">
        <v>22</v>
      </c>
      <c r="X24">
        <v>6.45</v>
      </c>
      <c r="Y24">
        <v>22</v>
      </c>
    </row>
    <row r="25" spans="3:25" ht="12">
      <c r="C25" s="10">
        <v>1.08</v>
      </c>
      <c r="D25">
        <v>228</v>
      </c>
      <c r="F25">
        <v>1.42</v>
      </c>
      <c r="G25">
        <v>44</v>
      </c>
      <c r="I25" s="10">
        <v>1.57</v>
      </c>
      <c r="J25">
        <v>23</v>
      </c>
      <c r="L25">
        <v>4.71</v>
      </c>
      <c r="M25">
        <v>23</v>
      </c>
      <c r="O25">
        <v>1.29</v>
      </c>
      <c r="P25">
        <v>202</v>
      </c>
      <c r="R25">
        <v>2.63</v>
      </c>
      <c r="S25">
        <v>44</v>
      </c>
      <c r="U25">
        <v>1.55</v>
      </c>
      <c r="V25">
        <v>23</v>
      </c>
      <c r="X25">
        <v>6.52</v>
      </c>
      <c r="Y25">
        <v>23</v>
      </c>
    </row>
    <row r="26" spans="3:25" ht="12">
      <c r="C26" s="10">
        <v>1.09</v>
      </c>
      <c r="D26">
        <v>238</v>
      </c>
      <c r="F26">
        <v>1.43</v>
      </c>
      <c r="G26">
        <v>46</v>
      </c>
      <c r="I26" s="10">
        <v>1.58</v>
      </c>
      <c r="J26">
        <v>24</v>
      </c>
      <c r="L26">
        <v>4.76</v>
      </c>
      <c r="M26">
        <v>24</v>
      </c>
      <c r="O26">
        <v>1.3</v>
      </c>
      <c r="P26">
        <v>212</v>
      </c>
      <c r="R26">
        <v>2.64</v>
      </c>
      <c r="S26">
        <v>46</v>
      </c>
      <c r="U26">
        <v>1.57</v>
      </c>
      <c r="V26">
        <v>24</v>
      </c>
      <c r="X26">
        <v>6.59</v>
      </c>
      <c r="Y26">
        <v>24</v>
      </c>
    </row>
    <row r="27" spans="3:25" ht="12">
      <c r="C27" s="10">
        <v>1.1</v>
      </c>
      <c r="D27">
        <v>248</v>
      </c>
      <c r="F27">
        <v>1.44</v>
      </c>
      <c r="G27">
        <v>48</v>
      </c>
      <c r="I27" s="10">
        <v>1.6</v>
      </c>
      <c r="J27">
        <v>25</v>
      </c>
      <c r="L27">
        <v>4.81</v>
      </c>
      <c r="M27">
        <v>25</v>
      </c>
      <c r="O27">
        <v>1.31</v>
      </c>
      <c r="P27">
        <v>221</v>
      </c>
      <c r="R27">
        <v>2.65</v>
      </c>
      <c r="S27">
        <v>48</v>
      </c>
      <c r="U27">
        <v>1.58</v>
      </c>
      <c r="V27">
        <v>25</v>
      </c>
      <c r="X27">
        <v>6.66</v>
      </c>
      <c r="Y27">
        <v>25</v>
      </c>
    </row>
    <row r="28" spans="3:25" ht="12">
      <c r="C28" s="10">
        <v>1.11</v>
      </c>
      <c r="D28">
        <v>258</v>
      </c>
      <c r="F28">
        <v>1.45</v>
      </c>
      <c r="G28">
        <v>50</v>
      </c>
      <c r="I28" s="10">
        <v>1.61</v>
      </c>
      <c r="J28">
        <v>26</v>
      </c>
      <c r="L28">
        <v>4.87</v>
      </c>
      <c r="M28">
        <v>26</v>
      </c>
      <c r="O28">
        <v>1.32</v>
      </c>
      <c r="P28">
        <v>230</v>
      </c>
      <c r="R28">
        <v>2.66</v>
      </c>
      <c r="S28">
        <v>50</v>
      </c>
      <c r="U28">
        <v>1.6</v>
      </c>
      <c r="V28">
        <v>26</v>
      </c>
      <c r="X28">
        <v>6.73</v>
      </c>
      <c r="Y28">
        <v>26</v>
      </c>
    </row>
    <row r="29" spans="3:25" ht="12">
      <c r="C29" s="10">
        <v>1.12</v>
      </c>
      <c r="D29">
        <v>268</v>
      </c>
      <c r="F29">
        <v>1.46</v>
      </c>
      <c r="G29">
        <v>52</v>
      </c>
      <c r="I29" s="10">
        <v>1.63</v>
      </c>
      <c r="J29">
        <v>27</v>
      </c>
      <c r="L29">
        <v>4.92</v>
      </c>
      <c r="M29">
        <v>27</v>
      </c>
      <c r="O29">
        <v>1.33</v>
      </c>
      <c r="P29">
        <v>239</v>
      </c>
      <c r="R29">
        <v>2.67</v>
      </c>
      <c r="S29">
        <v>52</v>
      </c>
      <c r="U29">
        <v>1.62</v>
      </c>
      <c r="V29">
        <v>27</v>
      </c>
      <c r="X29">
        <v>6.81</v>
      </c>
      <c r="Y29">
        <v>27</v>
      </c>
    </row>
    <row r="30" spans="3:25" ht="12">
      <c r="C30" s="10">
        <v>1.13</v>
      </c>
      <c r="D30">
        <v>279</v>
      </c>
      <c r="F30">
        <v>1.47</v>
      </c>
      <c r="G30">
        <v>54</v>
      </c>
      <c r="I30" s="10">
        <v>1.65</v>
      </c>
      <c r="J30">
        <v>28</v>
      </c>
      <c r="L30">
        <v>4.97</v>
      </c>
      <c r="M30">
        <v>28</v>
      </c>
      <c r="O30">
        <v>1.34</v>
      </c>
      <c r="P30">
        <v>248</v>
      </c>
      <c r="R30">
        <v>2.68</v>
      </c>
      <c r="S30">
        <v>54</v>
      </c>
      <c r="U30">
        <v>1.64</v>
      </c>
      <c r="V30">
        <v>28</v>
      </c>
      <c r="X30">
        <v>6.88</v>
      </c>
      <c r="Y30">
        <v>28</v>
      </c>
    </row>
    <row r="31" spans="3:25" ht="12">
      <c r="C31" s="10">
        <v>1.14</v>
      </c>
      <c r="D31">
        <v>289</v>
      </c>
      <c r="F31">
        <v>1.48</v>
      </c>
      <c r="G31">
        <v>56</v>
      </c>
      <c r="I31" s="10">
        <v>1.66</v>
      </c>
      <c r="J31">
        <v>29</v>
      </c>
      <c r="L31">
        <v>5.03</v>
      </c>
      <c r="M31">
        <v>29</v>
      </c>
      <c r="O31">
        <v>1.35</v>
      </c>
      <c r="P31">
        <v>257</v>
      </c>
      <c r="R31">
        <v>2.69</v>
      </c>
      <c r="S31">
        <v>55</v>
      </c>
      <c r="U31">
        <v>1.65</v>
      </c>
      <c r="V31">
        <v>29</v>
      </c>
      <c r="X31">
        <v>6.95</v>
      </c>
      <c r="Y31">
        <v>29</v>
      </c>
    </row>
    <row r="32" spans="3:25" ht="12">
      <c r="C32" s="10">
        <v>1.15</v>
      </c>
      <c r="D32">
        <v>299</v>
      </c>
      <c r="F32">
        <v>1.49</v>
      </c>
      <c r="G32">
        <v>58</v>
      </c>
      <c r="I32" s="10">
        <v>1.68</v>
      </c>
      <c r="J32">
        <v>30</v>
      </c>
      <c r="L32">
        <v>5.08</v>
      </c>
      <c r="M32">
        <v>30</v>
      </c>
      <c r="O32">
        <v>1.36</v>
      </c>
      <c r="P32">
        <v>266</v>
      </c>
      <c r="R32">
        <v>2.7</v>
      </c>
      <c r="S32">
        <v>57</v>
      </c>
      <c r="U32">
        <v>1.67</v>
      </c>
      <c r="V32">
        <v>30</v>
      </c>
      <c r="X32">
        <v>7.02</v>
      </c>
      <c r="Y32">
        <v>30</v>
      </c>
    </row>
    <row r="33" spans="3:25" ht="12">
      <c r="C33" s="10">
        <v>1.16</v>
      </c>
      <c r="D33">
        <v>309</v>
      </c>
      <c r="F33">
        <v>1.5</v>
      </c>
      <c r="G33">
        <v>60</v>
      </c>
      <c r="I33" s="10">
        <v>1.69</v>
      </c>
      <c r="J33">
        <v>31</v>
      </c>
      <c r="L33">
        <v>5.13</v>
      </c>
      <c r="M33">
        <v>31</v>
      </c>
      <c r="O33">
        <v>1.37</v>
      </c>
      <c r="P33">
        <v>275</v>
      </c>
      <c r="R33">
        <v>2.71</v>
      </c>
      <c r="S33">
        <v>59</v>
      </c>
      <c r="U33">
        <v>1.69</v>
      </c>
      <c r="V33">
        <v>31</v>
      </c>
      <c r="X33">
        <v>7.09</v>
      </c>
      <c r="Y33">
        <v>31</v>
      </c>
    </row>
    <row r="34" spans="3:25" ht="12">
      <c r="C34" s="10">
        <v>1.17</v>
      </c>
      <c r="D34">
        <v>319</v>
      </c>
      <c r="F34">
        <v>1.51</v>
      </c>
      <c r="G34">
        <v>62</v>
      </c>
      <c r="I34" s="10">
        <v>1.71</v>
      </c>
      <c r="J34">
        <v>32</v>
      </c>
      <c r="L34">
        <v>5.19</v>
      </c>
      <c r="M34">
        <v>32</v>
      </c>
      <c r="O34">
        <v>1.38</v>
      </c>
      <c r="P34">
        <v>284</v>
      </c>
      <c r="R34">
        <v>2.72</v>
      </c>
      <c r="S34">
        <v>61</v>
      </c>
      <c r="U34">
        <v>1.7</v>
      </c>
      <c r="V34">
        <v>32</v>
      </c>
      <c r="X34">
        <v>7.16</v>
      </c>
      <c r="Y34">
        <v>32</v>
      </c>
    </row>
    <row r="35" spans="3:25" ht="12">
      <c r="C35" s="10">
        <v>1.18</v>
      </c>
      <c r="D35">
        <v>329</v>
      </c>
      <c r="F35">
        <v>1.52</v>
      </c>
      <c r="G35">
        <v>64</v>
      </c>
      <c r="I35" s="10">
        <v>1.73</v>
      </c>
      <c r="J35">
        <v>33</v>
      </c>
      <c r="L35">
        <v>5.24</v>
      </c>
      <c r="M35">
        <v>33</v>
      </c>
      <c r="O35">
        <v>1.39</v>
      </c>
      <c r="P35">
        <v>293</v>
      </c>
      <c r="R35">
        <v>2.73</v>
      </c>
      <c r="S35">
        <v>63</v>
      </c>
      <c r="U35">
        <v>1.72</v>
      </c>
      <c r="V35">
        <v>33</v>
      </c>
      <c r="X35">
        <v>7.23</v>
      </c>
      <c r="Y35">
        <v>33</v>
      </c>
    </row>
    <row r="36" spans="3:25" ht="12">
      <c r="C36" s="10">
        <v>1.19</v>
      </c>
      <c r="D36">
        <v>339</v>
      </c>
      <c r="F36">
        <v>1.53</v>
      </c>
      <c r="G36">
        <v>65</v>
      </c>
      <c r="I36" s="10">
        <v>1.74</v>
      </c>
      <c r="J36">
        <v>34</v>
      </c>
      <c r="L36">
        <v>5.29</v>
      </c>
      <c r="M36">
        <v>34</v>
      </c>
      <c r="O36">
        <v>1.4</v>
      </c>
      <c r="P36">
        <v>303</v>
      </c>
      <c r="R36">
        <v>2.74</v>
      </c>
      <c r="S36">
        <v>65</v>
      </c>
      <c r="U36">
        <v>1.74</v>
      </c>
      <c r="V36">
        <v>34</v>
      </c>
      <c r="X36">
        <v>7.3</v>
      </c>
      <c r="Y36">
        <v>34</v>
      </c>
    </row>
    <row r="37" spans="3:25" ht="12">
      <c r="C37" s="10">
        <v>1.2</v>
      </c>
      <c r="D37">
        <v>349</v>
      </c>
      <c r="F37">
        <v>1.54</v>
      </c>
      <c r="G37">
        <v>67</v>
      </c>
      <c r="I37" s="10">
        <v>1.76</v>
      </c>
      <c r="J37">
        <v>35</v>
      </c>
      <c r="L37">
        <v>5.35</v>
      </c>
      <c r="M37">
        <v>35</v>
      </c>
      <c r="O37">
        <v>1.41</v>
      </c>
      <c r="P37">
        <v>312</v>
      </c>
      <c r="R37">
        <v>2.75</v>
      </c>
      <c r="S37">
        <v>67</v>
      </c>
      <c r="U37">
        <v>1.75</v>
      </c>
      <c r="V37">
        <v>35</v>
      </c>
      <c r="X37">
        <v>7.37</v>
      </c>
      <c r="Y37">
        <v>35</v>
      </c>
    </row>
    <row r="38" spans="3:25" ht="12">
      <c r="C38" s="10">
        <v>1.21</v>
      </c>
      <c r="D38">
        <v>360</v>
      </c>
      <c r="F38">
        <v>1.55</v>
      </c>
      <c r="G38">
        <v>69</v>
      </c>
      <c r="I38" s="10">
        <v>1.77</v>
      </c>
      <c r="J38">
        <v>36</v>
      </c>
      <c r="L38">
        <v>5.4</v>
      </c>
      <c r="M38">
        <v>36</v>
      </c>
      <c r="O38">
        <v>1.42</v>
      </c>
      <c r="P38">
        <v>321</v>
      </c>
      <c r="R38">
        <v>2.76</v>
      </c>
      <c r="S38">
        <v>69</v>
      </c>
      <c r="U38">
        <v>1.77</v>
      </c>
      <c r="V38">
        <v>36</v>
      </c>
      <c r="X38">
        <v>7.44</v>
      </c>
      <c r="Y38">
        <v>36</v>
      </c>
    </row>
    <row r="39" spans="3:25" ht="12">
      <c r="C39" s="10">
        <v>1.22</v>
      </c>
      <c r="D39">
        <v>370</v>
      </c>
      <c r="F39">
        <v>1.56</v>
      </c>
      <c r="G39">
        <v>71</v>
      </c>
      <c r="I39" s="10">
        <v>1.79</v>
      </c>
      <c r="J39">
        <v>37</v>
      </c>
      <c r="L39">
        <v>5.46</v>
      </c>
      <c r="M39">
        <v>37</v>
      </c>
      <c r="O39">
        <v>1.43</v>
      </c>
      <c r="P39">
        <v>330</v>
      </c>
      <c r="R39">
        <v>2.77</v>
      </c>
      <c r="S39">
        <v>71</v>
      </c>
      <c r="U39">
        <v>1.79</v>
      </c>
      <c r="V39">
        <v>37</v>
      </c>
      <c r="X39">
        <v>7.51</v>
      </c>
      <c r="Y39">
        <v>37</v>
      </c>
    </row>
    <row r="40" spans="3:25" ht="12">
      <c r="C40" s="10">
        <v>1.23</v>
      </c>
      <c r="D40">
        <v>380</v>
      </c>
      <c r="F40">
        <v>1.57</v>
      </c>
      <c r="G40">
        <v>73</v>
      </c>
      <c r="I40" s="10">
        <v>1.81</v>
      </c>
      <c r="J40">
        <v>38</v>
      </c>
      <c r="L40">
        <v>5.51</v>
      </c>
      <c r="M40">
        <v>38</v>
      </c>
      <c r="O40">
        <v>1.44</v>
      </c>
      <c r="P40">
        <v>339</v>
      </c>
      <c r="R40">
        <v>2.78</v>
      </c>
      <c r="S40">
        <v>73</v>
      </c>
      <c r="U40">
        <v>1.81</v>
      </c>
      <c r="V40">
        <v>38</v>
      </c>
      <c r="X40">
        <v>7.58</v>
      </c>
      <c r="Y40">
        <v>38</v>
      </c>
    </row>
    <row r="41" spans="3:25" ht="12">
      <c r="C41" s="10">
        <v>1.24</v>
      </c>
      <c r="D41">
        <v>390</v>
      </c>
      <c r="F41">
        <v>1.58</v>
      </c>
      <c r="G41">
        <v>75</v>
      </c>
      <c r="I41" s="10">
        <v>1.82</v>
      </c>
      <c r="J41">
        <v>39</v>
      </c>
      <c r="L41">
        <v>5.56</v>
      </c>
      <c r="M41">
        <v>39</v>
      </c>
      <c r="O41">
        <v>1.45</v>
      </c>
      <c r="P41">
        <v>348</v>
      </c>
      <c r="R41">
        <v>2.79</v>
      </c>
      <c r="S41">
        <v>75</v>
      </c>
      <c r="U41">
        <v>1.82</v>
      </c>
      <c r="V41">
        <v>39</v>
      </c>
      <c r="X41">
        <v>7.65</v>
      </c>
      <c r="Y41">
        <v>39</v>
      </c>
    </row>
    <row r="42" spans="3:25" ht="12">
      <c r="C42" s="10">
        <v>1.25</v>
      </c>
      <c r="D42">
        <v>400</v>
      </c>
      <c r="F42">
        <v>1.59</v>
      </c>
      <c r="G42">
        <v>77</v>
      </c>
      <c r="I42" s="10">
        <v>1.84</v>
      </c>
      <c r="J42">
        <v>40</v>
      </c>
      <c r="L42">
        <v>5.62</v>
      </c>
      <c r="M42">
        <v>40</v>
      </c>
      <c r="O42">
        <v>1.46</v>
      </c>
      <c r="P42">
        <v>358</v>
      </c>
      <c r="R42">
        <v>2.8</v>
      </c>
      <c r="S42">
        <v>77</v>
      </c>
      <c r="U42">
        <v>1.84</v>
      </c>
      <c r="V42">
        <v>40</v>
      </c>
      <c r="X42">
        <v>7.72</v>
      </c>
      <c r="Y42">
        <v>40</v>
      </c>
    </row>
    <row r="43" spans="3:25" ht="12">
      <c r="C43" s="10">
        <v>1.26</v>
      </c>
      <c r="D43">
        <v>411</v>
      </c>
      <c r="F43">
        <v>1.6</v>
      </c>
      <c r="G43">
        <v>79</v>
      </c>
      <c r="I43" s="10">
        <v>1.86</v>
      </c>
      <c r="J43">
        <v>41</v>
      </c>
      <c r="L43">
        <v>5.67</v>
      </c>
      <c r="M43">
        <v>41</v>
      </c>
      <c r="O43">
        <v>1.47</v>
      </c>
      <c r="P43">
        <v>367</v>
      </c>
      <c r="R43">
        <v>2.81</v>
      </c>
      <c r="S43">
        <v>79</v>
      </c>
      <c r="U43">
        <v>1.86</v>
      </c>
      <c r="V43">
        <v>41</v>
      </c>
      <c r="X43">
        <v>7.79</v>
      </c>
      <c r="Y43">
        <v>41</v>
      </c>
    </row>
    <row r="44" spans="3:25" ht="12">
      <c r="C44" s="10">
        <v>1.27</v>
      </c>
      <c r="D44">
        <v>421</v>
      </c>
      <c r="F44">
        <v>1.61</v>
      </c>
      <c r="G44">
        <v>81</v>
      </c>
      <c r="I44" s="10">
        <v>1.87</v>
      </c>
      <c r="J44">
        <v>42</v>
      </c>
      <c r="L44">
        <v>5.72</v>
      </c>
      <c r="M44">
        <v>42</v>
      </c>
      <c r="O44">
        <v>1.48</v>
      </c>
      <c r="P44">
        <v>376</v>
      </c>
      <c r="R44">
        <v>2.82</v>
      </c>
      <c r="S44">
        <v>80</v>
      </c>
      <c r="U44">
        <v>1.87</v>
      </c>
      <c r="V44">
        <v>42</v>
      </c>
      <c r="X44">
        <v>7.86</v>
      </c>
      <c r="Y44">
        <v>42</v>
      </c>
    </row>
    <row r="45" spans="3:25" ht="12">
      <c r="C45" s="10">
        <v>1.28</v>
      </c>
      <c r="D45">
        <v>431</v>
      </c>
      <c r="F45">
        <v>1.62</v>
      </c>
      <c r="G45">
        <v>83</v>
      </c>
      <c r="I45" s="10">
        <v>1.89</v>
      </c>
      <c r="J45">
        <v>43</v>
      </c>
      <c r="L45">
        <v>5.78</v>
      </c>
      <c r="M45">
        <v>43</v>
      </c>
      <c r="O45">
        <v>1.49</v>
      </c>
      <c r="P45">
        <v>385</v>
      </c>
      <c r="R45">
        <v>2.83</v>
      </c>
      <c r="S45">
        <v>82</v>
      </c>
      <c r="U45">
        <v>1.89</v>
      </c>
      <c r="V45">
        <v>43</v>
      </c>
      <c r="X45">
        <v>7.93</v>
      </c>
      <c r="Y45">
        <v>43</v>
      </c>
    </row>
    <row r="46" spans="3:25" ht="12">
      <c r="C46" s="10">
        <v>1.29</v>
      </c>
      <c r="D46">
        <v>441</v>
      </c>
      <c r="F46">
        <v>1.63</v>
      </c>
      <c r="G46">
        <v>85</v>
      </c>
      <c r="I46" s="10">
        <v>1.9</v>
      </c>
      <c r="J46">
        <v>44</v>
      </c>
      <c r="L46">
        <v>5.83</v>
      </c>
      <c r="M46">
        <v>44</v>
      </c>
      <c r="O46">
        <v>1.5</v>
      </c>
      <c r="P46">
        <v>394</v>
      </c>
      <c r="R46">
        <v>2.84</v>
      </c>
      <c r="S46">
        <v>84</v>
      </c>
      <c r="U46">
        <v>1.91</v>
      </c>
      <c r="V46">
        <v>44</v>
      </c>
      <c r="X46">
        <v>8.01</v>
      </c>
      <c r="Y46">
        <v>44</v>
      </c>
    </row>
    <row r="47" spans="3:25" ht="12">
      <c r="C47" s="10">
        <v>1.3</v>
      </c>
      <c r="D47">
        <v>452</v>
      </c>
      <c r="F47">
        <v>1.64</v>
      </c>
      <c r="G47">
        <v>87</v>
      </c>
      <c r="I47" s="10">
        <v>1.92</v>
      </c>
      <c r="J47">
        <v>45</v>
      </c>
      <c r="L47">
        <v>5.88</v>
      </c>
      <c r="M47">
        <v>45</v>
      </c>
      <c r="O47">
        <v>1.51</v>
      </c>
      <c r="P47">
        <v>404</v>
      </c>
      <c r="R47">
        <v>2.85</v>
      </c>
      <c r="S47">
        <v>86</v>
      </c>
      <c r="U47">
        <v>1.92</v>
      </c>
      <c r="V47">
        <v>45</v>
      </c>
      <c r="X47">
        <v>8.08</v>
      </c>
      <c r="Y47">
        <v>45</v>
      </c>
    </row>
    <row r="48" spans="3:25" ht="12">
      <c r="C48" s="10">
        <v>1.31</v>
      </c>
      <c r="D48">
        <v>462</v>
      </c>
      <c r="F48">
        <v>1.65</v>
      </c>
      <c r="G48">
        <v>89</v>
      </c>
      <c r="I48" s="10">
        <v>1.94</v>
      </c>
      <c r="J48">
        <v>46</v>
      </c>
      <c r="L48">
        <v>5.94</v>
      </c>
      <c r="M48">
        <v>46</v>
      </c>
      <c r="O48">
        <v>1.52</v>
      </c>
      <c r="P48">
        <v>413</v>
      </c>
      <c r="R48">
        <v>2.86</v>
      </c>
      <c r="S48">
        <v>88</v>
      </c>
      <c r="U48">
        <v>1.94</v>
      </c>
      <c r="V48">
        <v>46</v>
      </c>
      <c r="X48">
        <v>8.15</v>
      </c>
      <c r="Y48">
        <v>46</v>
      </c>
    </row>
    <row r="49" spans="3:25" ht="12">
      <c r="C49" s="10">
        <v>1.32</v>
      </c>
      <c r="D49">
        <v>472</v>
      </c>
      <c r="F49">
        <v>1.66</v>
      </c>
      <c r="G49">
        <v>91</v>
      </c>
      <c r="I49" s="10">
        <v>1.95</v>
      </c>
      <c r="J49">
        <v>47</v>
      </c>
      <c r="L49">
        <v>5.99</v>
      </c>
      <c r="M49">
        <v>47</v>
      </c>
      <c r="O49">
        <v>1.53</v>
      </c>
      <c r="P49">
        <v>422</v>
      </c>
      <c r="R49">
        <v>2.87</v>
      </c>
      <c r="S49">
        <v>90</v>
      </c>
      <c r="U49">
        <v>1.96</v>
      </c>
      <c r="V49">
        <v>47</v>
      </c>
      <c r="X49">
        <v>8.22</v>
      </c>
      <c r="Y49">
        <v>47</v>
      </c>
    </row>
    <row r="50" spans="3:25" ht="12">
      <c r="C50" s="10">
        <v>1.33</v>
      </c>
      <c r="D50">
        <v>482</v>
      </c>
      <c r="F50">
        <v>1.67</v>
      </c>
      <c r="G50">
        <v>93</v>
      </c>
      <c r="I50" s="10">
        <v>1.97</v>
      </c>
      <c r="J50">
        <v>48</v>
      </c>
      <c r="L50">
        <v>6.04</v>
      </c>
      <c r="M50">
        <v>48</v>
      </c>
      <c r="O50">
        <v>1.54</v>
      </c>
      <c r="P50">
        <v>431</v>
      </c>
      <c r="R50">
        <v>2.88</v>
      </c>
      <c r="S50">
        <v>92</v>
      </c>
      <c r="U50">
        <v>1.98</v>
      </c>
      <c r="V50">
        <v>48</v>
      </c>
      <c r="X50">
        <v>8.29</v>
      </c>
      <c r="Y50">
        <v>48</v>
      </c>
    </row>
    <row r="51" spans="3:25" ht="12">
      <c r="C51" s="10">
        <v>1.34</v>
      </c>
      <c r="D51">
        <v>493</v>
      </c>
      <c r="F51">
        <v>1.68</v>
      </c>
      <c r="G51">
        <v>95</v>
      </c>
      <c r="I51" s="10">
        <v>1.98</v>
      </c>
      <c r="J51">
        <v>49</v>
      </c>
      <c r="L51">
        <v>6.1</v>
      </c>
      <c r="M51">
        <v>49</v>
      </c>
      <c r="O51">
        <v>1.55</v>
      </c>
      <c r="P51">
        <v>441</v>
      </c>
      <c r="R51">
        <v>2.89</v>
      </c>
      <c r="S51">
        <v>94</v>
      </c>
      <c r="U51">
        <v>1.99</v>
      </c>
      <c r="V51">
        <v>49</v>
      </c>
      <c r="X51">
        <v>8.36</v>
      </c>
      <c r="Y51">
        <v>49</v>
      </c>
    </row>
    <row r="52" spans="3:25" ht="12">
      <c r="C52" s="10">
        <v>1.35</v>
      </c>
      <c r="D52">
        <v>503</v>
      </c>
      <c r="F52">
        <v>1.69</v>
      </c>
      <c r="G52">
        <v>97</v>
      </c>
      <c r="I52" s="10">
        <v>2</v>
      </c>
      <c r="J52">
        <v>50</v>
      </c>
      <c r="L52">
        <v>6.15</v>
      </c>
      <c r="M52">
        <v>50</v>
      </c>
      <c r="O52">
        <v>1.56</v>
      </c>
      <c r="P52">
        <v>450</v>
      </c>
      <c r="R52">
        <v>2.9</v>
      </c>
      <c r="S52">
        <v>96</v>
      </c>
      <c r="U52">
        <v>2.01</v>
      </c>
      <c r="V52">
        <v>50</v>
      </c>
      <c r="X52">
        <v>8.43</v>
      </c>
      <c r="Y52">
        <v>50</v>
      </c>
    </row>
    <row r="53" spans="3:25" ht="12">
      <c r="C53" s="10">
        <v>1.36</v>
      </c>
      <c r="D53">
        <v>513</v>
      </c>
      <c r="F53">
        <v>1.7</v>
      </c>
      <c r="G53">
        <v>99</v>
      </c>
      <c r="I53" s="10">
        <v>2.02</v>
      </c>
      <c r="J53">
        <v>51</v>
      </c>
      <c r="L53">
        <v>6.21</v>
      </c>
      <c r="M53">
        <v>51</v>
      </c>
      <c r="O53">
        <v>1.57</v>
      </c>
      <c r="P53">
        <v>459</v>
      </c>
      <c r="R53">
        <v>2.91</v>
      </c>
      <c r="S53">
        <v>98</v>
      </c>
      <c r="U53">
        <v>2.03</v>
      </c>
      <c r="V53">
        <v>51</v>
      </c>
      <c r="X53">
        <v>8.5</v>
      </c>
      <c r="Y53">
        <v>51</v>
      </c>
    </row>
    <row r="54" spans="3:25" ht="12">
      <c r="C54" s="10">
        <v>1.37</v>
      </c>
      <c r="D54">
        <v>524</v>
      </c>
      <c r="F54">
        <v>1.71</v>
      </c>
      <c r="G54">
        <v>101</v>
      </c>
      <c r="I54" s="10">
        <v>2.03</v>
      </c>
      <c r="J54">
        <v>52</v>
      </c>
      <c r="L54">
        <v>6.26</v>
      </c>
      <c r="M54">
        <v>52</v>
      </c>
      <c r="O54">
        <v>1.58</v>
      </c>
      <c r="P54">
        <v>468</v>
      </c>
      <c r="R54">
        <v>2.92</v>
      </c>
      <c r="S54">
        <v>100</v>
      </c>
      <c r="U54">
        <v>2.04</v>
      </c>
      <c r="V54">
        <v>52</v>
      </c>
      <c r="X54">
        <v>8.57</v>
      </c>
      <c r="Y54">
        <v>52</v>
      </c>
    </row>
    <row r="55" spans="3:25" ht="12">
      <c r="C55" s="10">
        <v>1.38</v>
      </c>
      <c r="D55">
        <v>534</v>
      </c>
      <c r="F55">
        <v>1.72</v>
      </c>
      <c r="G55">
        <v>103</v>
      </c>
      <c r="I55" s="10">
        <v>2.05</v>
      </c>
      <c r="J55">
        <v>53</v>
      </c>
      <c r="L55">
        <v>6.31</v>
      </c>
      <c r="M55">
        <v>53</v>
      </c>
      <c r="O55">
        <v>1.59</v>
      </c>
      <c r="P55">
        <v>478</v>
      </c>
      <c r="R55">
        <v>2.93</v>
      </c>
      <c r="S55">
        <v>102</v>
      </c>
      <c r="U55">
        <v>2.06</v>
      </c>
      <c r="V55">
        <v>53</v>
      </c>
      <c r="X55">
        <v>8.64</v>
      </c>
      <c r="Y55">
        <v>53</v>
      </c>
    </row>
    <row r="56" spans="3:25" ht="12">
      <c r="C56" s="10">
        <v>1.39</v>
      </c>
      <c r="D56">
        <v>544</v>
      </c>
      <c r="F56">
        <v>1.73</v>
      </c>
      <c r="G56">
        <v>105</v>
      </c>
      <c r="I56" s="10">
        <v>2.06</v>
      </c>
      <c r="J56">
        <v>54</v>
      </c>
      <c r="L56">
        <v>6.37</v>
      </c>
      <c r="M56">
        <v>54</v>
      </c>
      <c r="O56">
        <v>1.6</v>
      </c>
      <c r="P56">
        <v>487</v>
      </c>
      <c r="R56">
        <v>2.94</v>
      </c>
      <c r="S56">
        <v>104</v>
      </c>
      <c r="U56">
        <v>2.08</v>
      </c>
      <c r="V56">
        <v>54</v>
      </c>
      <c r="X56">
        <v>8.71</v>
      </c>
      <c r="Y56">
        <v>54</v>
      </c>
    </row>
    <row r="57" spans="3:25" ht="12">
      <c r="C57" s="10">
        <v>1.4</v>
      </c>
      <c r="D57">
        <v>555</v>
      </c>
      <c r="F57">
        <v>1.74</v>
      </c>
      <c r="G57">
        <v>107</v>
      </c>
      <c r="I57" s="10">
        <v>2.08</v>
      </c>
      <c r="J57">
        <v>55</v>
      </c>
      <c r="L57">
        <v>6.42</v>
      </c>
      <c r="M57">
        <v>55</v>
      </c>
      <c r="O57">
        <v>1.61</v>
      </c>
      <c r="P57">
        <v>496</v>
      </c>
      <c r="R57">
        <v>2.95</v>
      </c>
      <c r="S57">
        <v>105</v>
      </c>
      <c r="U57">
        <v>2.1</v>
      </c>
      <c r="V57">
        <v>55</v>
      </c>
      <c r="X57">
        <v>8.78</v>
      </c>
      <c r="Y57">
        <v>55</v>
      </c>
    </row>
    <row r="58" spans="3:25" ht="12">
      <c r="C58" s="10">
        <v>1.41</v>
      </c>
      <c r="D58">
        <v>565</v>
      </c>
      <c r="F58">
        <v>1.75</v>
      </c>
      <c r="G58">
        <v>109</v>
      </c>
      <c r="I58" s="10">
        <v>2.1</v>
      </c>
      <c r="J58">
        <v>56</v>
      </c>
      <c r="L58">
        <v>6.47</v>
      </c>
      <c r="M58">
        <v>56</v>
      </c>
      <c r="O58">
        <v>1.62</v>
      </c>
      <c r="P58">
        <v>506</v>
      </c>
      <c r="R58">
        <v>2.96</v>
      </c>
      <c r="S58">
        <v>107</v>
      </c>
      <c r="U58">
        <v>2.11</v>
      </c>
      <c r="V58">
        <v>56</v>
      </c>
      <c r="X58">
        <v>8.85</v>
      </c>
      <c r="Y58">
        <v>56</v>
      </c>
    </row>
    <row r="59" spans="3:25" ht="12">
      <c r="C59" s="10">
        <v>1.42</v>
      </c>
      <c r="D59">
        <v>575</v>
      </c>
      <c r="F59">
        <v>1.76</v>
      </c>
      <c r="G59">
        <v>111</v>
      </c>
      <c r="I59" s="10">
        <v>2.11</v>
      </c>
      <c r="J59">
        <v>57</v>
      </c>
      <c r="L59">
        <v>6.53</v>
      </c>
      <c r="M59">
        <v>57</v>
      </c>
      <c r="O59">
        <v>1.63</v>
      </c>
      <c r="P59">
        <v>515</v>
      </c>
      <c r="R59">
        <v>2.97</v>
      </c>
      <c r="S59">
        <v>109</v>
      </c>
      <c r="U59">
        <v>2.13</v>
      </c>
      <c r="V59">
        <v>57</v>
      </c>
      <c r="X59">
        <v>8.92</v>
      </c>
      <c r="Y59">
        <v>57</v>
      </c>
    </row>
    <row r="60" spans="3:25" ht="12">
      <c r="C60" s="10">
        <v>1.43</v>
      </c>
      <c r="D60">
        <v>586</v>
      </c>
      <c r="F60">
        <v>1.77</v>
      </c>
      <c r="G60">
        <v>113</v>
      </c>
      <c r="I60" s="10">
        <v>2.13</v>
      </c>
      <c r="J60">
        <v>58</v>
      </c>
      <c r="L60">
        <v>6.58</v>
      </c>
      <c r="M60">
        <v>58</v>
      </c>
      <c r="O60">
        <v>1.64</v>
      </c>
      <c r="P60">
        <v>524</v>
      </c>
      <c r="R60">
        <v>2.98</v>
      </c>
      <c r="S60">
        <v>111</v>
      </c>
      <c r="U60">
        <v>2.15</v>
      </c>
      <c r="V60">
        <v>58</v>
      </c>
      <c r="X60">
        <v>8.99</v>
      </c>
      <c r="Y60">
        <v>58</v>
      </c>
    </row>
    <row r="61" spans="3:25" ht="12">
      <c r="C61" s="10">
        <v>1.44</v>
      </c>
      <c r="D61">
        <v>596</v>
      </c>
      <c r="F61">
        <v>1.78</v>
      </c>
      <c r="G61">
        <v>115</v>
      </c>
      <c r="I61" s="10">
        <v>2.14</v>
      </c>
      <c r="J61">
        <v>59</v>
      </c>
      <c r="L61">
        <v>6.63</v>
      </c>
      <c r="M61">
        <v>59</v>
      </c>
      <c r="O61">
        <v>1.65</v>
      </c>
      <c r="P61">
        <v>534</v>
      </c>
      <c r="R61">
        <v>2.99</v>
      </c>
      <c r="S61">
        <v>113</v>
      </c>
      <c r="U61">
        <v>2.16</v>
      </c>
      <c r="V61">
        <v>59</v>
      </c>
      <c r="X61">
        <v>9.06</v>
      </c>
      <c r="Y61">
        <v>59</v>
      </c>
    </row>
    <row r="62" spans="3:25" ht="12">
      <c r="C62" s="10">
        <v>1.45</v>
      </c>
      <c r="D62">
        <v>607</v>
      </c>
      <c r="F62">
        <v>1.79</v>
      </c>
      <c r="G62">
        <v>117</v>
      </c>
      <c r="I62" s="10">
        <v>2.16</v>
      </c>
      <c r="J62">
        <v>60</v>
      </c>
      <c r="L62">
        <v>6.69</v>
      </c>
      <c r="M62">
        <v>60</v>
      </c>
      <c r="O62">
        <v>1.66</v>
      </c>
      <c r="P62">
        <v>543</v>
      </c>
      <c r="R62">
        <v>3</v>
      </c>
      <c r="S62">
        <v>115</v>
      </c>
      <c r="U62">
        <v>2.18</v>
      </c>
      <c r="V62">
        <v>60</v>
      </c>
      <c r="X62">
        <v>9.13</v>
      </c>
      <c r="Y62">
        <v>60</v>
      </c>
    </row>
    <row r="63" spans="3:25" ht="12">
      <c r="C63" s="10">
        <v>1.46</v>
      </c>
      <c r="D63">
        <v>617</v>
      </c>
      <c r="F63">
        <v>1.8</v>
      </c>
      <c r="G63">
        <v>119</v>
      </c>
      <c r="I63" s="10">
        <v>2.18</v>
      </c>
      <c r="J63">
        <v>61</v>
      </c>
      <c r="L63">
        <v>6.74</v>
      </c>
      <c r="M63">
        <v>61</v>
      </c>
      <c r="O63">
        <v>1.67</v>
      </c>
      <c r="P63">
        <v>552</v>
      </c>
      <c r="R63">
        <v>3.01</v>
      </c>
      <c r="S63">
        <v>117</v>
      </c>
      <c r="U63">
        <v>2.2</v>
      </c>
      <c r="V63">
        <v>61</v>
      </c>
      <c r="X63">
        <v>9.2</v>
      </c>
      <c r="Y63">
        <v>61</v>
      </c>
    </row>
    <row r="64" spans="3:25" ht="12">
      <c r="C64" s="10">
        <v>1.47</v>
      </c>
      <c r="D64">
        <v>627</v>
      </c>
      <c r="F64">
        <v>1.81</v>
      </c>
      <c r="G64">
        <v>121</v>
      </c>
      <c r="I64" s="10">
        <v>2.19</v>
      </c>
      <c r="J64">
        <v>62</v>
      </c>
      <c r="L64">
        <v>6.79</v>
      </c>
      <c r="M64">
        <v>62</v>
      </c>
      <c r="O64">
        <v>1.68</v>
      </c>
      <c r="P64">
        <v>562</v>
      </c>
      <c r="R64">
        <v>3.02</v>
      </c>
      <c r="S64">
        <v>119</v>
      </c>
      <c r="U64">
        <v>2.21</v>
      </c>
      <c r="V64">
        <v>62</v>
      </c>
      <c r="X64">
        <v>9.28</v>
      </c>
      <c r="Y64">
        <v>62</v>
      </c>
    </row>
    <row r="65" spans="3:25" ht="12">
      <c r="C65" s="10">
        <v>1.48</v>
      </c>
      <c r="D65">
        <v>638</v>
      </c>
      <c r="F65">
        <v>1.82</v>
      </c>
      <c r="G65">
        <v>123</v>
      </c>
      <c r="I65" s="10">
        <v>2.21</v>
      </c>
      <c r="J65">
        <v>63</v>
      </c>
      <c r="L65">
        <v>6.85</v>
      </c>
      <c r="M65">
        <v>63</v>
      </c>
      <c r="O65">
        <v>1.69</v>
      </c>
      <c r="P65">
        <v>571</v>
      </c>
      <c r="R65">
        <v>3.03</v>
      </c>
      <c r="S65">
        <v>121</v>
      </c>
      <c r="U65">
        <v>2.23</v>
      </c>
      <c r="V65">
        <v>63</v>
      </c>
      <c r="X65">
        <v>9.35</v>
      </c>
      <c r="Y65">
        <v>63</v>
      </c>
    </row>
    <row r="66" spans="3:25" ht="12">
      <c r="C66" s="10">
        <v>1.49</v>
      </c>
      <c r="D66">
        <v>648</v>
      </c>
      <c r="F66">
        <v>1.83</v>
      </c>
      <c r="G66">
        <v>125</v>
      </c>
      <c r="I66" s="10">
        <v>2.23</v>
      </c>
      <c r="J66">
        <v>64</v>
      </c>
      <c r="L66">
        <v>6.9</v>
      </c>
      <c r="M66">
        <v>64</v>
      </c>
      <c r="O66">
        <v>1.7</v>
      </c>
      <c r="P66">
        <v>580</v>
      </c>
      <c r="R66">
        <v>3.04</v>
      </c>
      <c r="S66">
        <v>123</v>
      </c>
      <c r="U66">
        <v>2.25</v>
      </c>
      <c r="V66">
        <v>64</v>
      </c>
      <c r="X66">
        <v>9.42</v>
      </c>
      <c r="Y66">
        <v>64</v>
      </c>
    </row>
    <row r="67" spans="3:25" ht="12">
      <c r="C67" s="10">
        <v>1.5</v>
      </c>
      <c r="D67">
        <v>659</v>
      </c>
      <c r="F67">
        <v>1.84</v>
      </c>
      <c r="G67">
        <v>127</v>
      </c>
      <c r="I67" s="10">
        <v>2.24</v>
      </c>
      <c r="J67">
        <v>65</v>
      </c>
      <c r="L67">
        <v>6.95</v>
      </c>
      <c r="M67">
        <v>65</v>
      </c>
      <c r="O67">
        <v>1.71</v>
      </c>
      <c r="P67">
        <v>590</v>
      </c>
      <c r="R67">
        <v>3.05</v>
      </c>
      <c r="S67">
        <v>125</v>
      </c>
      <c r="U67">
        <v>2.27</v>
      </c>
      <c r="V67">
        <v>65</v>
      </c>
      <c r="X67">
        <v>9.49</v>
      </c>
      <c r="Y67">
        <v>65</v>
      </c>
    </row>
    <row r="68" spans="3:25" ht="12">
      <c r="C68" s="10">
        <v>1.51</v>
      </c>
      <c r="D68">
        <v>669</v>
      </c>
      <c r="F68">
        <v>1.85</v>
      </c>
      <c r="G68">
        <v>129</v>
      </c>
      <c r="I68" s="10">
        <v>2.26</v>
      </c>
      <c r="J68">
        <v>66</v>
      </c>
      <c r="L68">
        <v>7.01</v>
      </c>
      <c r="M68">
        <v>66</v>
      </c>
      <c r="O68">
        <v>1.72</v>
      </c>
      <c r="P68">
        <v>599</v>
      </c>
      <c r="R68">
        <v>3.06</v>
      </c>
      <c r="S68">
        <v>127</v>
      </c>
      <c r="U68">
        <v>2.28</v>
      </c>
      <c r="V68">
        <v>66</v>
      </c>
      <c r="X68">
        <v>9.56</v>
      </c>
      <c r="Y68">
        <v>66</v>
      </c>
    </row>
    <row r="69" spans="3:25" ht="12">
      <c r="C69" s="10">
        <v>1.52</v>
      </c>
      <c r="D69">
        <v>680</v>
      </c>
      <c r="F69">
        <v>1.86</v>
      </c>
      <c r="G69">
        <v>131</v>
      </c>
      <c r="I69" s="10">
        <v>2.27</v>
      </c>
      <c r="J69">
        <v>67</v>
      </c>
      <c r="L69">
        <v>7.06</v>
      </c>
      <c r="M69">
        <v>67</v>
      </c>
      <c r="O69">
        <v>1.73</v>
      </c>
      <c r="P69">
        <v>609</v>
      </c>
      <c r="R69">
        <v>3.07</v>
      </c>
      <c r="S69">
        <v>129</v>
      </c>
      <c r="U69">
        <v>2.3</v>
      </c>
      <c r="V69">
        <v>67</v>
      </c>
      <c r="X69">
        <v>9.63</v>
      </c>
      <c r="Y69">
        <v>67</v>
      </c>
    </row>
    <row r="70" spans="3:25" ht="12">
      <c r="C70" s="10">
        <v>1.53</v>
      </c>
      <c r="D70">
        <v>690</v>
      </c>
      <c r="F70">
        <v>1.87</v>
      </c>
      <c r="G70">
        <v>133</v>
      </c>
      <c r="I70" s="10">
        <v>2.29</v>
      </c>
      <c r="J70">
        <v>68</v>
      </c>
      <c r="L70">
        <v>7.12</v>
      </c>
      <c r="M70">
        <v>68</v>
      </c>
      <c r="O70">
        <v>1.74</v>
      </c>
      <c r="P70">
        <v>618</v>
      </c>
      <c r="R70">
        <v>3.08</v>
      </c>
      <c r="S70">
        <v>131</v>
      </c>
      <c r="U70">
        <v>2.32</v>
      </c>
      <c r="V70">
        <v>68</v>
      </c>
      <c r="X70">
        <v>9.7</v>
      </c>
      <c r="Y70">
        <v>68</v>
      </c>
    </row>
    <row r="71" spans="3:25" ht="12">
      <c r="C71" s="10">
        <v>1.54</v>
      </c>
      <c r="D71">
        <v>701</v>
      </c>
      <c r="F71">
        <v>1.88</v>
      </c>
      <c r="G71">
        <v>135</v>
      </c>
      <c r="I71" s="10">
        <v>2.31</v>
      </c>
      <c r="J71">
        <v>69</v>
      </c>
      <c r="L71">
        <v>7.17</v>
      </c>
      <c r="M71">
        <v>69</v>
      </c>
      <c r="O71">
        <v>1.75</v>
      </c>
      <c r="P71">
        <v>627</v>
      </c>
      <c r="R71">
        <v>3.09</v>
      </c>
      <c r="S71">
        <v>133</v>
      </c>
      <c r="U71">
        <v>2.33</v>
      </c>
      <c r="V71">
        <v>69</v>
      </c>
      <c r="X71">
        <v>9.77</v>
      </c>
      <c r="Y71">
        <v>69</v>
      </c>
    </row>
    <row r="72" spans="3:25" ht="12">
      <c r="C72" s="10">
        <v>1.55</v>
      </c>
      <c r="D72">
        <v>711</v>
      </c>
      <c r="F72">
        <v>1.89</v>
      </c>
      <c r="G72">
        <v>137</v>
      </c>
      <c r="I72" s="10">
        <v>2.32</v>
      </c>
      <c r="J72">
        <v>70</v>
      </c>
      <c r="L72">
        <v>7.22</v>
      </c>
      <c r="M72">
        <v>70</v>
      </c>
      <c r="O72">
        <v>1.76</v>
      </c>
      <c r="P72">
        <v>637</v>
      </c>
      <c r="R72">
        <v>3.1</v>
      </c>
      <c r="S72">
        <v>134</v>
      </c>
      <c r="U72">
        <v>2.35</v>
      </c>
      <c r="V72">
        <v>70</v>
      </c>
      <c r="X72">
        <v>9.84</v>
      </c>
      <c r="Y72">
        <v>70</v>
      </c>
    </row>
    <row r="73" spans="3:25" ht="12">
      <c r="C73" s="10">
        <v>1.56</v>
      </c>
      <c r="D73">
        <v>722</v>
      </c>
      <c r="F73">
        <v>1.9</v>
      </c>
      <c r="G73">
        <v>139</v>
      </c>
      <c r="I73" s="10">
        <v>2.34</v>
      </c>
      <c r="J73">
        <v>71</v>
      </c>
      <c r="L73">
        <v>7.28</v>
      </c>
      <c r="M73">
        <v>71</v>
      </c>
      <c r="O73">
        <v>1.77</v>
      </c>
      <c r="P73">
        <v>646</v>
      </c>
      <c r="R73">
        <v>3.11</v>
      </c>
      <c r="S73">
        <v>136</v>
      </c>
      <c r="U73">
        <v>2.37</v>
      </c>
      <c r="V73">
        <v>71</v>
      </c>
      <c r="X73">
        <v>9.91</v>
      </c>
      <c r="Y73">
        <v>71</v>
      </c>
    </row>
    <row r="74" spans="3:25" ht="12">
      <c r="C74" s="10">
        <v>1.57</v>
      </c>
      <c r="D74">
        <v>732</v>
      </c>
      <c r="F74">
        <v>1.91</v>
      </c>
      <c r="G74">
        <v>141</v>
      </c>
      <c r="I74" s="10">
        <v>2.35</v>
      </c>
      <c r="J74">
        <v>72</v>
      </c>
      <c r="L74">
        <v>7.33</v>
      </c>
      <c r="M74">
        <v>72</v>
      </c>
      <c r="O74">
        <v>1.78</v>
      </c>
      <c r="P74">
        <v>656</v>
      </c>
      <c r="R74">
        <v>3.12</v>
      </c>
      <c r="S74">
        <v>138</v>
      </c>
      <c r="U74">
        <v>2.38</v>
      </c>
      <c r="V74">
        <v>72</v>
      </c>
      <c r="X74">
        <v>9.98</v>
      </c>
      <c r="Y74">
        <v>72</v>
      </c>
    </row>
    <row r="75" spans="3:25" ht="12">
      <c r="C75" s="10">
        <v>1.58</v>
      </c>
      <c r="D75">
        <v>743</v>
      </c>
      <c r="F75">
        <v>1.92</v>
      </c>
      <c r="G75">
        <v>143</v>
      </c>
      <c r="I75" s="10">
        <v>2.37</v>
      </c>
      <c r="J75">
        <v>73</v>
      </c>
      <c r="L75">
        <v>7.38</v>
      </c>
      <c r="M75">
        <v>73</v>
      </c>
      <c r="O75">
        <v>1.79</v>
      </c>
      <c r="P75">
        <v>665</v>
      </c>
      <c r="R75">
        <v>3.13</v>
      </c>
      <c r="S75">
        <v>140</v>
      </c>
      <c r="U75">
        <v>2.4</v>
      </c>
      <c r="V75">
        <v>73</v>
      </c>
      <c r="X75">
        <v>10.05</v>
      </c>
      <c r="Y75">
        <v>73</v>
      </c>
    </row>
    <row r="76" spans="3:25" ht="12">
      <c r="C76" s="10">
        <v>1.59</v>
      </c>
      <c r="D76">
        <v>753</v>
      </c>
      <c r="F76">
        <v>1.93</v>
      </c>
      <c r="G76">
        <v>145</v>
      </c>
      <c r="I76" s="10">
        <v>2.39</v>
      </c>
      <c r="J76">
        <v>74</v>
      </c>
      <c r="L76">
        <v>7.44</v>
      </c>
      <c r="M76">
        <v>74</v>
      </c>
      <c r="O76">
        <v>1.8</v>
      </c>
      <c r="P76">
        <v>675</v>
      </c>
      <c r="R76">
        <v>3.14</v>
      </c>
      <c r="S76">
        <v>142</v>
      </c>
      <c r="U76">
        <v>2.42</v>
      </c>
      <c r="V76">
        <v>74</v>
      </c>
      <c r="X76">
        <v>10.12</v>
      </c>
      <c r="Y76">
        <v>74</v>
      </c>
    </row>
    <row r="77" spans="3:25" ht="12">
      <c r="C77" s="10">
        <v>1.6</v>
      </c>
      <c r="D77">
        <v>764</v>
      </c>
      <c r="F77">
        <v>1.94</v>
      </c>
      <c r="G77">
        <v>147</v>
      </c>
      <c r="I77" s="10">
        <v>2.4</v>
      </c>
      <c r="J77">
        <v>75</v>
      </c>
      <c r="L77">
        <v>7.49</v>
      </c>
      <c r="M77">
        <v>75</v>
      </c>
      <c r="O77">
        <v>1.81</v>
      </c>
      <c r="P77">
        <v>684</v>
      </c>
      <c r="R77">
        <v>3.15</v>
      </c>
      <c r="S77">
        <v>144</v>
      </c>
      <c r="U77">
        <v>2.44</v>
      </c>
      <c r="V77">
        <v>75</v>
      </c>
      <c r="X77">
        <v>10.19</v>
      </c>
      <c r="Y77">
        <v>75</v>
      </c>
    </row>
    <row r="78" spans="3:25" ht="12">
      <c r="C78" s="10">
        <v>1.61</v>
      </c>
      <c r="D78">
        <v>774</v>
      </c>
      <c r="F78">
        <v>1.95</v>
      </c>
      <c r="G78">
        <v>149</v>
      </c>
      <c r="I78" s="10">
        <v>2.42</v>
      </c>
      <c r="J78">
        <v>76</v>
      </c>
      <c r="L78">
        <v>7.54</v>
      </c>
      <c r="M78">
        <v>76</v>
      </c>
      <c r="O78">
        <v>1.82</v>
      </c>
      <c r="P78">
        <v>694</v>
      </c>
      <c r="R78">
        <v>3.16</v>
      </c>
      <c r="S78">
        <v>146</v>
      </c>
      <c r="U78">
        <v>2.45</v>
      </c>
      <c r="V78">
        <v>76</v>
      </c>
      <c r="X78">
        <v>10.26</v>
      </c>
      <c r="Y78">
        <v>76</v>
      </c>
    </row>
    <row r="79" spans="3:25" ht="12">
      <c r="C79" s="10">
        <v>1.62</v>
      </c>
      <c r="D79">
        <v>785</v>
      </c>
      <c r="F79">
        <v>1.96</v>
      </c>
      <c r="G79">
        <v>151</v>
      </c>
      <c r="I79" s="10">
        <v>2.43</v>
      </c>
      <c r="J79">
        <v>77</v>
      </c>
      <c r="L79">
        <v>7.6</v>
      </c>
      <c r="M79">
        <v>77</v>
      </c>
      <c r="O79">
        <v>1.83</v>
      </c>
      <c r="P79">
        <v>703</v>
      </c>
      <c r="R79">
        <v>3.17</v>
      </c>
      <c r="S79">
        <v>148</v>
      </c>
      <c r="U79">
        <v>2.47</v>
      </c>
      <c r="V79">
        <v>77</v>
      </c>
      <c r="X79">
        <v>10.33</v>
      </c>
      <c r="Y79">
        <v>77</v>
      </c>
    </row>
    <row r="80" spans="3:25" ht="12">
      <c r="C80" s="10">
        <v>1.63</v>
      </c>
      <c r="D80">
        <v>795</v>
      </c>
      <c r="F80">
        <v>1.97</v>
      </c>
      <c r="G80">
        <v>153</v>
      </c>
      <c r="I80" s="10">
        <v>2.45</v>
      </c>
      <c r="J80">
        <v>78</v>
      </c>
      <c r="L80">
        <v>7.65</v>
      </c>
      <c r="M80">
        <v>78</v>
      </c>
      <c r="O80">
        <v>1.84</v>
      </c>
      <c r="P80">
        <v>713</v>
      </c>
      <c r="R80">
        <v>3.18</v>
      </c>
      <c r="S80">
        <v>150</v>
      </c>
      <c r="U80">
        <v>2.49</v>
      </c>
      <c r="V80">
        <v>78</v>
      </c>
      <c r="X80">
        <v>10.4</v>
      </c>
      <c r="Y80">
        <v>78</v>
      </c>
    </row>
    <row r="81" spans="3:25" ht="12">
      <c r="C81" s="10">
        <v>1.64</v>
      </c>
      <c r="D81">
        <v>806</v>
      </c>
      <c r="F81">
        <v>1.98</v>
      </c>
      <c r="G81">
        <v>155</v>
      </c>
      <c r="I81" s="10">
        <v>2.47</v>
      </c>
      <c r="J81">
        <v>79</v>
      </c>
      <c r="L81">
        <v>7.7</v>
      </c>
      <c r="M81">
        <v>79</v>
      </c>
      <c r="O81">
        <v>1.85</v>
      </c>
      <c r="P81">
        <v>722</v>
      </c>
      <c r="R81">
        <v>3.19</v>
      </c>
      <c r="S81">
        <v>152</v>
      </c>
      <c r="U81">
        <v>2.5</v>
      </c>
      <c r="V81">
        <v>79</v>
      </c>
      <c r="X81">
        <v>10.47</v>
      </c>
      <c r="Y81">
        <v>79</v>
      </c>
    </row>
    <row r="82" spans="3:25" ht="12">
      <c r="C82" s="10">
        <v>1.65</v>
      </c>
      <c r="D82">
        <v>817</v>
      </c>
      <c r="F82">
        <v>1.99</v>
      </c>
      <c r="G82">
        <v>157</v>
      </c>
      <c r="I82" s="10">
        <v>2.48</v>
      </c>
      <c r="J82">
        <v>80</v>
      </c>
      <c r="L82">
        <v>7.76</v>
      </c>
      <c r="M82">
        <v>80</v>
      </c>
      <c r="O82">
        <v>1.86</v>
      </c>
      <c r="P82">
        <v>732</v>
      </c>
      <c r="R82">
        <v>3.2</v>
      </c>
      <c r="S82">
        <v>154</v>
      </c>
      <c r="U82">
        <v>2.52</v>
      </c>
      <c r="V82">
        <v>80</v>
      </c>
      <c r="X82">
        <v>10.54</v>
      </c>
      <c r="Y82">
        <v>80</v>
      </c>
    </row>
    <row r="83" spans="3:25" ht="12">
      <c r="C83" s="10">
        <v>1.66</v>
      </c>
      <c r="D83">
        <v>827</v>
      </c>
      <c r="F83">
        <v>2</v>
      </c>
      <c r="G83">
        <v>159</v>
      </c>
      <c r="I83" s="10">
        <v>2.5</v>
      </c>
      <c r="J83">
        <v>81</v>
      </c>
      <c r="L83">
        <v>7.81</v>
      </c>
      <c r="M83">
        <v>81</v>
      </c>
      <c r="O83">
        <v>1.87</v>
      </c>
      <c r="P83">
        <v>741</v>
      </c>
      <c r="R83">
        <v>3.21</v>
      </c>
      <c r="S83">
        <v>156</v>
      </c>
      <c r="U83">
        <v>2.54</v>
      </c>
      <c r="V83">
        <v>81</v>
      </c>
      <c r="X83">
        <v>10.62</v>
      </c>
      <c r="Y83">
        <v>81</v>
      </c>
    </row>
    <row r="84" spans="3:25" ht="12">
      <c r="C84" s="10">
        <v>1.67</v>
      </c>
      <c r="D84">
        <v>838</v>
      </c>
      <c r="F84">
        <v>2.01</v>
      </c>
      <c r="G84">
        <v>161</v>
      </c>
      <c r="I84" s="10">
        <v>2.51</v>
      </c>
      <c r="J84">
        <v>82</v>
      </c>
      <c r="L84">
        <v>7.86</v>
      </c>
      <c r="M84">
        <v>82</v>
      </c>
      <c r="O84">
        <v>1.88</v>
      </c>
      <c r="P84">
        <v>751</v>
      </c>
      <c r="R84">
        <v>3.22</v>
      </c>
      <c r="S84">
        <v>158</v>
      </c>
      <c r="U84">
        <v>2.55</v>
      </c>
      <c r="V84">
        <v>82</v>
      </c>
      <c r="X84">
        <v>10.69</v>
      </c>
      <c r="Y84">
        <v>82</v>
      </c>
    </row>
    <row r="85" spans="3:25" ht="12">
      <c r="C85" s="10">
        <v>1.68</v>
      </c>
      <c r="D85">
        <v>848</v>
      </c>
      <c r="F85">
        <v>2.02</v>
      </c>
      <c r="G85">
        <v>163</v>
      </c>
      <c r="I85" s="10">
        <v>2.53</v>
      </c>
      <c r="J85">
        <v>83</v>
      </c>
      <c r="L85">
        <v>7.92</v>
      </c>
      <c r="M85">
        <v>83</v>
      </c>
      <c r="O85">
        <v>1.89</v>
      </c>
      <c r="P85">
        <v>760</v>
      </c>
      <c r="R85">
        <v>3.23</v>
      </c>
      <c r="S85">
        <v>160</v>
      </c>
      <c r="U85">
        <v>2.57</v>
      </c>
      <c r="V85">
        <v>83</v>
      </c>
      <c r="X85">
        <v>10.76</v>
      </c>
      <c r="Y85">
        <v>83</v>
      </c>
    </row>
    <row r="86" spans="3:25" ht="12">
      <c r="C86" s="10">
        <v>1.69</v>
      </c>
      <c r="D86">
        <v>859</v>
      </c>
      <c r="F86">
        <v>2.03</v>
      </c>
      <c r="G86">
        <v>165</v>
      </c>
      <c r="I86" s="10">
        <v>2.55</v>
      </c>
      <c r="J86">
        <v>84</v>
      </c>
      <c r="L86">
        <v>7.97</v>
      </c>
      <c r="M86">
        <v>84</v>
      </c>
      <c r="O86">
        <v>1.9</v>
      </c>
      <c r="P86">
        <v>770</v>
      </c>
      <c r="R86">
        <v>3.24</v>
      </c>
      <c r="S86">
        <v>162</v>
      </c>
      <c r="U86">
        <v>2.59</v>
      </c>
      <c r="V86">
        <v>84</v>
      </c>
      <c r="X86">
        <v>10.83</v>
      </c>
      <c r="Y86">
        <v>84</v>
      </c>
    </row>
    <row r="87" spans="3:25" ht="12">
      <c r="C87" s="10">
        <v>1.7</v>
      </c>
      <c r="D87">
        <v>870</v>
      </c>
      <c r="F87">
        <v>2.04</v>
      </c>
      <c r="G87">
        <v>167</v>
      </c>
      <c r="I87" s="10">
        <v>2.56</v>
      </c>
      <c r="J87">
        <v>85</v>
      </c>
      <c r="L87">
        <v>8.03</v>
      </c>
      <c r="M87">
        <v>85</v>
      </c>
      <c r="O87">
        <v>1.91</v>
      </c>
      <c r="P87">
        <v>779</v>
      </c>
      <c r="R87">
        <v>3.25</v>
      </c>
      <c r="S87">
        <v>164</v>
      </c>
      <c r="U87">
        <v>2.61</v>
      </c>
      <c r="V87">
        <v>85</v>
      </c>
      <c r="X87">
        <v>10.9</v>
      </c>
      <c r="Y87">
        <v>85</v>
      </c>
    </row>
    <row r="88" spans="3:25" ht="12">
      <c r="C88" s="10">
        <v>1.71</v>
      </c>
      <c r="D88">
        <v>880</v>
      </c>
      <c r="F88">
        <v>2.05</v>
      </c>
      <c r="G88">
        <v>169</v>
      </c>
      <c r="I88" s="10">
        <v>2.58</v>
      </c>
      <c r="J88">
        <v>86</v>
      </c>
      <c r="L88">
        <v>8.08</v>
      </c>
      <c r="M88">
        <v>86</v>
      </c>
      <c r="O88">
        <v>1.92</v>
      </c>
      <c r="P88">
        <v>789</v>
      </c>
      <c r="R88">
        <v>3.26</v>
      </c>
      <c r="S88">
        <v>165</v>
      </c>
      <c r="U88">
        <v>2.62</v>
      </c>
      <c r="V88">
        <v>86</v>
      </c>
      <c r="X88">
        <v>10.97</v>
      </c>
      <c r="Y88">
        <v>86</v>
      </c>
    </row>
    <row r="89" spans="3:25" ht="12">
      <c r="C89" s="10">
        <v>1.72</v>
      </c>
      <c r="D89">
        <v>891</v>
      </c>
      <c r="F89">
        <v>2.06</v>
      </c>
      <c r="G89">
        <v>171</v>
      </c>
      <c r="I89" s="10">
        <v>2.6</v>
      </c>
      <c r="J89">
        <v>87</v>
      </c>
      <c r="L89">
        <v>8.13</v>
      </c>
      <c r="M89">
        <v>87</v>
      </c>
      <c r="O89">
        <v>1.93</v>
      </c>
      <c r="P89">
        <v>798</v>
      </c>
      <c r="R89">
        <v>3.27</v>
      </c>
      <c r="S89">
        <v>167</v>
      </c>
      <c r="U89">
        <v>2.64</v>
      </c>
      <c r="V89">
        <v>87</v>
      </c>
      <c r="X89">
        <v>11.04</v>
      </c>
      <c r="Y89">
        <v>87</v>
      </c>
    </row>
    <row r="90" spans="3:25" ht="12">
      <c r="C90" s="10">
        <v>1.73</v>
      </c>
      <c r="D90">
        <v>902</v>
      </c>
      <c r="F90">
        <v>2.07</v>
      </c>
      <c r="G90">
        <v>173</v>
      </c>
      <c r="I90" s="10">
        <v>2.61</v>
      </c>
      <c r="J90">
        <v>88</v>
      </c>
      <c r="L90">
        <v>8.19</v>
      </c>
      <c r="M90">
        <v>88</v>
      </c>
      <c r="O90">
        <v>1.94</v>
      </c>
      <c r="P90">
        <v>808</v>
      </c>
      <c r="R90">
        <v>3.28</v>
      </c>
      <c r="S90">
        <v>169</v>
      </c>
      <c r="U90">
        <v>2.66</v>
      </c>
      <c r="V90">
        <v>88</v>
      </c>
      <c r="X90">
        <v>11.11</v>
      </c>
      <c r="Y90">
        <v>88</v>
      </c>
    </row>
    <row r="91" spans="3:25" ht="12">
      <c r="C91" s="10">
        <v>1.74</v>
      </c>
      <c r="D91">
        <v>912</v>
      </c>
      <c r="F91">
        <v>2.08</v>
      </c>
      <c r="G91">
        <v>175</v>
      </c>
      <c r="I91" s="10">
        <v>2.63</v>
      </c>
      <c r="J91">
        <v>89</v>
      </c>
      <c r="L91">
        <v>8.24</v>
      </c>
      <c r="M91">
        <v>89</v>
      </c>
      <c r="O91">
        <v>1.95</v>
      </c>
      <c r="P91">
        <v>817</v>
      </c>
      <c r="R91">
        <v>3.29</v>
      </c>
      <c r="S91">
        <v>171</v>
      </c>
      <c r="U91">
        <v>2.67</v>
      </c>
      <c r="V91">
        <v>89</v>
      </c>
      <c r="X91">
        <v>11.18</v>
      </c>
      <c r="Y91">
        <v>89</v>
      </c>
    </row>
    <row r="92" spans="3:25" ht="12">
      <c r="C92" s="10">
        <v>1.75</v>
      </c>
      <c r="D92">
        <v>923</v>
      </c>
      <c r="F92">
        <v>2.09</v>
      </c>
      <c r="G92">
        <v>177</v>
      </c>
      <c r="I92" s="10">
        <v>2.64</v>
      </c>
      <c r="J92">
        <v>90</v>
      </c>
      <c r="L92">
        <v>8.29</v>
      </c>
      <c r="M92">
        <v>90</v>
      </c>
      <c r="O92">
        <v>1.96</v>
      </c>
      <c r="P92">
        <v>827</v>
      </c>
      <c r="R92">
        <v>3.3</v>
      </c>
      <c r="S92">
        <v>173</v>
      </c>
      <c r="U92">
        <v>2.69</v>
      </c>
      <c r="V92">
        <v>90</v>
      </c>
      <c r="X92">
        <v>11.25</v>
      </c>
      <c r="Y92">
        <v>90</v>
      </c>
    </row>
    <row r="93" spans="3:25" ht="12">
      <c r="C93" s="10">
        <v>1.76</v>
      </c>
      <c r="D93">
        <v>934</v>
      </c>
      <c r="F93">
        <v>2.1</v>
      </c>
      <c r="G93">
        <v>179</v>
      </c>
      <c r="I93" s="10">
        <v>2.66</v>
      </c>
      <c r="J93">
        <v>91</v>
      </c>
      <c r="L93">
        <v>8.35</v>
      </c>
      <c r="M93">
        <v>91</v>
      </c>
      <c r="O93">
        <v>1.97</v>
      </c>
      <c r="P93">
        <v>837</v>
      </c>
      <c r="R93">
        <v>3.31</v>
      </c>
      <c r="S93">
        <v>175</v>
      </c>
      <c r="U93">
        <v>2.71</v>
      </c>
      <c r="V93">
        <v>91</v>
      </c>
      <c r="X93">
        <v>11.32</v>
      </c>
      <c r="Y93">
        <v>91</v>
      </c>
    </row>
    <row r="94" spans="3:25" ht="12">
      <c r="C94" s="10">
        <v>1.77</v>
      </c>
      <c r="D94">
        <v>945</v>
      </c>
      <c r="F94">
        <v>2.11</v>
      </c>
      <c r="G94">
        <v>181</v>
      </c>
      <c r="I94" s="10">
        <v>2.68</v>
      </c>
      <c r="J94">
        <v>92</v>
      </c>
      <c r="L94">
        <v>8.4</v>
      </c>
      <c r="M94">
        <v>92</v>
      </c>
      <c r="O94">
        <v>1.98</v>
      </c>
      <c r="P94">
        <v>846</v>
      </c>
      <c r="R94">
        <v>3.32</v>
      </c>
      <c r="S94">
        <v>177</v>
      </c>
      <c r="U94">
        <v>2.73</v>
      </c>
      <c r="V94">
        <v>92</v>
      </c>
      <c r="X94">
        <v>11.39</v>
      </c>
      <c r="Y94">
        <v>92</v>
      </c>
    </row>
    <row r="95" spans="3:25" ht="12">
      <c r="C95" s="10">
        <v>1.78</v>
      </c>
      <c r="D95">
        <v>955</v>
      </c>
      <c r="F95">
        <v>2.12</v>
      </c>
      <c r="G95">
        <v>183</v>
      </c>
      <c r="I95" s="10">
        <v>2.69</v>
      </c>
      <c r="J95">
        <v>93</v>
      </c>
      <c r="L95">
        <v>8.45</v>
      </c>
      <c r="M95">
        <v>93</v>
      </c>
      <c r="O95">
        <v>1.99</v>
      </c>
      <c r="P95">
        <v>856</v>
      </c>
      <c r="R95">
        <v>3.33</v>
      </c>
      <c r="S95">
        <v>179</v>
      </c>
      <c r="U95">
        <v>2.74</v>
      </c>
      <c r="V95">
        <v>93</v>
      </c>
      <c r="X95">
        <v>11.46</v>
      </c>
      <c r="Y95">
        <v>93</v>
      </c>
    </row>
    <row r="96" spans="3:25" ht="12">
      <c r="C96" s="10">
        <v>1.79</v>
      </c>
      <c r="D96">
        <v>966</v>
      </c>
      <c r="F96">
        <v>2.13</v>
      </c>
      <c r="G96">
        <v>185</v>
      </c>
      <c r="I96" s="10">
        <v>2.71</v>
      </c>
      <c r="J96">
        <v>94</v>
      </c>
      <c r="L96">
        <v>8.51</v>
      </c>
      <c r="M96">
        <v>94</v>
      </c>
      <c r="O96">
        <v>2</v>
      </c>
      <c r="P96">
        <v>865</v>
      </c>
      <c r="R96">
        <v>3.34</v>
      </c>
      <c r="S96">
        <v>181</v>
      </c>
      <c r="U96">
        <v>2.76</v>
      </c>
      <c r="V96">
        <v>94</v>
      </c>
      <c r="X96">
        <v>11.53</v>
      </c>
      <c r="Y96">
        <v>94</v>
      </c>
    </row>
    <row r="97" spans="3:25" ht="12">
      <c r="C97" s="10">
        <v>1.8</v>
      </c>
      <c r="D97">
        <v>977</v>
      </c>
      <c r="F97">
        <v>2.14</v>
      </c>
      <c r="G97">
        <v>187</v>
      </c>
      <c r="I97" s="10">
        <v>2.72</v>
      </c>
      <c r="J97">
        <v>95</v>
      </c>
      <c r="L97">
        <v>8.56</v>
      </c>
      <c r="M97">
        <v>95</v>
      </c>
      <c r="O97">
        <v>2.01</v>
      </c>
      <c r="P97">
        <v>875</v>
      </c>
      <c r="R97">
        <v>3.35</v>
      </c>
      <c r="S97">
        <v>183</v>
      </c>
      <c r="U97">
        <v>2.78</v>
      </c>
      <c r="V97">
        <v>95</v>
      </c>
      <c r="X97">
        <v>11.6</v>
      </c>
      <c r="Y97">
        <v>95</v>
      </c>
    </row>
    <row r="98" spans="3:25" ht="12">
      <c r="C98" s="10">
        <v>1.81</v>
      </c>
      <c r="D98">
        <v>987</v>
      </c>
      <c r="F98">
        <v>2.15</v>
      </c>
      <c r="G98">
        <v>189</v>
      </c>
      <c r="I98" s="10">
        <v>2.74</v>
      </c>
      <c r="J98">
        <v>96</v>
      </c>
      <c r="L98">
        <v>8.61</v>
      </c>
      <c r="M98">
        <v>96</v>
      </c>
      <c r="O98">
        <v>2.02</v>
      </c>
      <c r="P98">
        <v>885</v>
      </c>
      <c r="R98">
        <v>3.36</v>
      </c>
      <c r="S98">
        <v>185</v>
      </c>
      <c r="U98">
        <v>2.79</v>
      </c>
      <c r="V98">
        <v>96</v>
      </c>
      <c r="X98">
        <v>11.67</v>
      </c>
      <c r="Y98">
        <v>96</v>
      </c>
    </row>
    <row r="99" spans="3:25" ht="12">
      <c r="C99" s="10">
        <v>1.82</v>
      </c>
      <c r="D99">
        <v>998</v>
      </c>
      <c r="F99">
        <v>2.16</v>
      </c>
      <c r="G99">
        <v>191</v>
      </c>
      <c r="I99" s="10">
        <v>2.76</v>
      </c>
      <c r="J99">
        <v>97</v>
      </c>
      <c r="L99">
        <v>8.67</v>
      </c>
      <c r="M99">
        <v>97</v>
      </c>
      <c r="O99">
        <v>2.03</v>
      </c>
      <c r="P99">
        <v>894</v>
      </c>
      <c r="R99">
        <v>3.37</v>
      </c>
      <c r="S99">
        <v>187</v>
      </c>
      <c r="U99">
        <v>2.81</v>
      </c>
      <c r="V99">
        <v>97</v>
      </c>
      <c r="X99">
        <v>11.74</v>
      </c>
      <c r="Y99">
        <v>97</v>
      </c>
    </row>
    <row r="100" spans="3:25" ht="12">
      <c r="C100" s="10">
        <v>1.83</v>
      </c>
      <c r="D100">
        <v>1009</v>
      </c>
      <c r="F100">
        <v>2.17</v>
      </c>
      <c r="G100">
        <v>193</v>
      </c>
      <c r="I100" s="10">
        <v>2.77</v>
      </c>
      <c r="J100">
        <v>98</v>
      </c>
      <c r="L100">
        <v>8.72</v>
      </c>
      <c r="M100">
        <v>98</v>
      </c>
      <c r="O100">
        <v>2.04</v>
      </c>
      <c r="P100">
        <v>904</v>
      </c>
      <c r="R100">
        <v>3.38</v>
      </c>
      <c r="S100">
        <v>189</v>
      </c>
      <c r="U100">
        <v>2.83</v>
      </c>
      <c r="V100">
        <v>98</v>
      </c>
      <c r="X100">
        <v>11.81</v>
      </c>
      <c r="Y100">
        <v>98</v>
      </c>
    </row>
    <row r="101" spans="3:25" ht="12">
      <c r="C101" s="10">
        <v>1.84</v>
      </c>
      <c r="D101">
        <v>1020</v>
      </c>
      <c r="F101">
        <v>2.18</v>
      </c>
      <c r="G101">
        <v>195</v>
      </c>
      <c r="I101" s="10">
        <v>2.79</v>
      </c>
      <c r="J101">
        <v>99</v>
      </c>
      <c r="L101">
        <v>8.77</v>
      </c>
      <c r="M101">
        <v>99</v>
      </c>
      <c r="O101">
        <v>2.05</v>
      </c>
      <c r="P101">
        <v>914</v>
      </c>
      <c r="R101">
        <v>3.39</v>
      </c>
      <c r="S101">
        <v>191</v>
      </c>
      <c r="U101">
        <v>2.84</v>
      </c>
      <c r="V101">
        <v>99</v>
      </c>
      <c r="X101">
        <v>11.88</v>
      </c>
      <c r="Y101">
        <v>99</v>
      </c>
    </row>
    <row r="102" spans="3:25" ht="12">
      <c r="C102" s="10">
        <v>1.85</v>
      </c>
      <c r="D102">
        <v>1031</v>
      </c>
      <c r="F102">
        <v>2.19</v>
      </c>
      <c r="G102">
        <v>197</v>
      </c>
      <c r="I102" s="10">
        <v>2.8</v>
      </c>
      <c r="J102">
        <v>100</v>
      </c>
      <c r="L102">
        <v>8.83</v>
      </c>
      <c r="M102">
        <v>100</v>
      </c>
      <c r="O102">
        <v>2.06</v>
      </c>
      <c r="P102">
        <v>923</v>
      </c>
      <c r="R102">
        <v>3.4</v>
      </c>
      <c r="S102">
        <v>193</v>
      </c>
      <c r="U102">
        <v>2.86</v>
      </c>
      <c r="V102">
        <v>100</v>
      </c>
      <c r="X102">
        <v>11.96</v>
      </c>
      <c r="Y102">
        <v>100</v>
      </c>
    </row>
    <row r="103" spans="3:25" ht="12">
      <c r="C103" s="10">
        <v>1.86</v>
      </c>
      <c r="D103">
        <v>1041</v>
      </c>
      <c r="F103">
        <v>2.2</v>
      </c>
      <c r="G103">
        <v>199</v>
      </c>
      <c r="I103" s="10">
        <v>2.82</v>
      </c>
      <c r="J103">
        <v>101</v>
      </c>
      <c r="L103">
        <v>8.88</v>
      </c>
      <c r="M103">
        <v>101</v>
      </c>
      <c r="O103">
        <v>2.07</v>
      </c>
      <c r="P103">
        <v>933</v>
      </c>
      <c r="R103">
        <v>3.41</v>
      </c>
      <c r="S103">
        <v>195</v>
      </c>
      <c r="U103">
        <v>2.88</v>
      </c>
      <c r="V103">
        <v>101</v>
      </c>
      <c r="X103">
        <v>12.03</v>
      </c>
      <c r="Y103">
        <v>101</v>
      </c>
    </row>
    <row r="104" spans="3:25" ht="12">
      <c r="C104" s="10">
        <v>1.87</v>
      </c>
      <c r="D104">
        <v>1052</v>
      </c>
      <c r="F104">
        <v>2.21</v>
      </c>
      <c r="G104">
        <v>201</v>
      </c>
      <c r="I104" s="10">
        <v>2.84</v>
      </c>
      <c r="J104">
        <v>102</v>
      </c>
      <c r="L104">
        <v>8.93</v>
      </c>
      <c r="M104">
        <v>102</v>
      </c>
      <c r="O104">
        <v>2.08</v>
      </c>
      <c r="P104">
        <v>943</v>
      </c>
      <c r="R104">
        <v>3.42</v>
      </c>
      <c r="S104">
        <v>197</v>
      </c>
      <c r="U104">
        <v>2.9</v>
      </c>
      <c r="V104">
        <v>102</v>
      </c>
      <c r="X104">
        <v>12.1</v>
      </c>
      <c r="Y104">
        <v>102</v>
      </c>
    </row>
    <row r="105" spans="3:25" ht="12">
      <c r="C105" s="10">
        <v>1.88</v>
      </c>
      <c r="D105">
        <v>1063</v>
      </c>
      <c r="F105">
        <v>2.22</v>
      </c>
      <c r="G105">
        <v>203</v>
      </c>
      <c r="I105" s="10">
        <v>2.85</v>
      </c>
      <c r="J105">
        <v>103</v>
      </c>
      <c r="L105">
        <v>8.99</v>
      </c>
      <c r="M105">
        <v>103</v>
      </c>
      <c r="O105">
        <v>2.09</v>
      </c>
      <c r="P105">
        <v>952</v>
      </c>
      <c r="R105">
        <v>3.43</v>
      </c>
      <c r="S105">
        <v>198</v>
      </c>
      <c r="U105">
        <v>2.91</v>
      </c>
      <c r="V105">
        <v>103</v>
      </c>
      <c r="X105">
        <v>12.17</v>
      </c>
      <c r="Y105">
        <v>103</v>
      </c>
    </row>
    <row r="106" spans="3:25" ht="12">
      <c r="C106" s="10">
        <v>1.89</v>
      </c>
      <c r="D106">
        <v>1074</v>
      </c>
      <c r="F106">
        <v>2.23</v>
      </c>
      <c r="G106">
        <v>205</v>
      </c>
      <c r="I106" s="10">
        <v>2.87</v>
      </c>
      <c r="J106">
        <v>104</v>
      </c>
      <c r="L106">
        <v>9.04</v>
      </c>
      <c r="M106">
        <v>104</v>
      </c>
      <c r="O106">
        <v>2.1</v>
      </c>
      <c r="P106">
        <v>962</v>
      </c>
      <c r="R106">
        <v>3.44</v>
      </c>
      <c r="S106">
        <v>200</v>
      </c>
      <c r="U106">
        <v>2.93</v>
      </c>
      <c r="V106">
        <v>104</v>
      </c>
      <c r="X106">
        <v>12.24</v>
      </c>
      <c r="Y106">
        <v>104</v>
      </c>
    </row>
    <row r="107" spans="3:25" ht="12">
      <c r="C107" s="10">
        <v>1.9</v>
      </c>
      <c r="D107">
        <v>1085</v>
      </c>
      <c r="F107">
        <v>2.24</v>
      </c>
      <c r="G107">
        <v>207</v>
      </c>
      <c r="I107" s="10">
        <v>2.88</v>
      </c>
      <c r="J107">
        <v>105</v>
      </c>
      <c r="L107">
        <v>9.1</v>
      </c>
      <c r="M107">
        <v>105</v>
      </c>
      <c r="O107">
        <v>2.11</v>
      </c>
      <c r="P107">
        <v>972</v>
      </c>
      <c r="R107">
        <v>3.45</v>
      </c>
      <c r="S107">
        <v>202</v>
      </c>
      <c r="U107">
        <v>2.95</v>
      </c>
      <c r="V107">
        <v>105</v>
      </c>
      <c r="X107">
        <v>12.31</v>
      </c>
      <c r="Y107">
        <v>105</v>
      </c>
    </row>
    <row r="108" spans="3:25" ht="12">
      <c r="C108" s="10">
        <v>1.91</v>
      </c>
      <c r="D108">
        <v>1095</v>
      </c>
      <c r="F108">
        <v>2.25</v>
      </c>
      <c r="G108">
        <v>209</v>
      </c>
      <c r="I108" s="10">
        <v>2.9</v>
      </c>
      <c r="J108">
        <v>106</v>
      </c>
      <c r="L108">
        <v>9.15</v>
      </c>
      <c r="M108">
        <v>106</v>
      </c>
      <c r="O108">
        <v>2.12</v>
      </c>
      <c r="P108">
        <v>981</v>
      </c>
      <c r="R108">
        <v>3.46</v>
      </c>
      <c r="S108">
        <v>204</v>
      </c>
      <c r="U108">
        <v>2.96</v>
      </c>
      <c r="V108">
        <v>106</v>
      </c>
      <c r="X108">
        <v>12.38</v>
      </c>
      <c r="Y108">
        <v>106</v>
      </c>
    </row>
    <row r="109" spans="3:25" ht="12">
      <c r="C109" s="10">
        <v>1.92</v>
      </c>
      <c r="D109">
        <v>1106</v>
      </c>
      <c r="F109">
        <v>2.26</v>
      </c>
      <c r="G109">
        <v>211</v>
      </c>
      <c r="I109" s="10">
        <v>2.92</v>
      </c>
      <c r="J109">
        <v>107</v>
      </c>
      <c r="L109">
        <v>9.2</v>
      </c>
      <c r="M109">
        <v>107</v>
      </c>
      <c r="O109">
        <v>2.13</v>
      </c>
      <c r="P109">
        <v>991</v>
      </c>
      <c r="R109">
        <v>3.47</v>
      </c>
      <c r="S109">
        <v>206</v>
      </c>
      <c r="U109">
        <v>2.98</v>
      </c>
      <c r="V109">
        <v>107</v>
      </c>
      <c r="X109">
        <v>12.45</v>
      </c>
      <c r="Y109">
        <v>107</v>
      </c>
    </row>
    <row r="110" spans="3:25" ht="12">
      <c r="C110" s="10">
        <v>1.93</v>
      </c>
      <c r="D110">
        <v>1117</v>
      </c>
      <c r="F110">
        <v>2.27</v>
      </c>
      <c r="G110">
        <v>213</v>
      </c>
      <c r="I110" s="10">
        <v>2.93</v>
      </c>
      <c r="J110">
        <v>108</v>
      </c>
      <c r="L110">
        <v>9.26</v>
      </c>
      <c r="M110">
        <v>108</v>
      </c>
      <c r="O110">
        <v>2.14</v>
      </c>
      <c r="P110">
        <v>1001</v>
      </c>
      <c r="R110">
        <v>3.48</v>
      </c>
      <c r="S110">
        <v>208</v>
      </c>
      <c r="U110">
        <v>3</v>
      </c>
      <c r="V110">
        <v>108</v>
      </c>
      <c r="X110">
        <v>12.52</v>
      </c>
      <c r="Y110">
        <v>108</v>
      </c>
    </row>
    <row r="111" spans="3:25" ht="12">
      <c r="C111" s="10">
        <v>1.94</v>
      </c>
      <c r="D111">
        <v>1128</v>
      </c>
      <c r="F111">
        <v>2.28</v>
      </c>
      <c r="G111">
        <v>215</v>
      </c>
      <c r="I111" s="10">
        <v>2.95</v>
      </c>
      <c r="J111">
        <v>109</v>
      </c>
      <c r="L111">
        <v>9.31</v>
      </c>
      <c r="M111">
        <v>109</v>
      </c>
      <c r="O111">
        <v>2.15</v>
      </c>
      <c r="P111">
        <v>1011</v>
      </c>
      <c r="R111">
        <v>3.49</v>
      </c>
      <c r="S111">
        <v>210</v>
      </c>
      <c r="U111">
        <v>3.01</v>
      </c>
      <c r="V111">
        <v>109</v>
      </c>
      <c r="X111">
        <v>12.59</v>
      </c>
      <c r="Y111">
        <v>109</v>
      </c>
    </row>
    <row r="112" spans="3:25" ht="12">
      <c r="C112" s="10">
        <v>1.95</v>
      </c>
      <c r="D112">
        <v>1139</v>
      </c>
      <c r="F112">
        <v>2.29</v>
      </c>
      <c r="G112">
        <v>217</v>
      </c>
      <c r="I112" s="10">
        <v>2.96</v>
      </c>
      <c r="J112">
        <v>110</v>
      </c>
      <c r="L112">
        <v>9.36</v>
      </c>
      <c r="M112">
        <v>110</v>
      </c>
      <c r="O112">
        <v>2.16</v>
      </c>
      <c r="P112">
        <v>1020</v>
      </c>
      <c r="R112">
        <v>3.5</v>
      </c>
      <c r="S112">
        <v>212</v>
      </c>
      <c r="U112">
        <v>3.03</v>
      </c>
      <c r="V112">
        <v>110</v>
      </c>
      <c r="X112">
        <v>12.66</v>
      </c>
      <c r="Y112">
        <v>110</v>
      </c>
    </row>
    <row r="113" spans="3:25" ht="12">
      <c r="C113" s="10">
        <v>1.96</v>
      </c>
      <c r="D113">
        <v>1150</v>
      </c>
      <c r="F113">
        <v>2.3</v>
      </c>
      <c r="G113">
        <v>219</v>
      </c>
      <c r="I113" s="10">
        <v>2.98</v>
      </c>
      <c r="J113">
        <v>111</v>
      </c>
      <c r="L113">
        <v>9.42</v>
      </c>
      <c r="M113">
        <v>111</v>
      </c>
      <c r="O113">
        <v>2.17</v>
      </c>
      <c r="P113">
        <v>1030</v>
      </c>
      <c r="R113">
        <v>3.51</v>
      </c>
      <c r="S113">
        <v>214</v>
      </c>
      <c r="U113">
        <v>3.05</v>
      </c>
      <c r="V113">
        <v>111</v>
      </c>
      <c r="X113">
        <v>12.73</v>
      </c>
      <c r="Y113">
        <v>111</v>
      </c>
    </row>
    <row r="114" spans="3:25" ht="12">
      <c r="C114" s="10">
        <v>1.97</v>
      </c>
      <c r="D114">
        <v>1161</v>
      </c>
      <c r="F114">
        <v>2.31</v>
      </c>
      <c r="G114">
        <v>221</v>
      </c>
      <c r="I114" s="10">
        <v>3</v>
      </c>
      <c r="J114">
        <v>112</v>
      </c>
      <c r="L114">
        <v>9.47</v>
      </c>
      <c r="M114">
        <v>112</v>
      </c>
      <c r="O114">
        <v>2.18</v>
      </c>
      <c r="P114">
        <v>1040</v>
      </c>
      <c r="R114">
        <v>3.52</v>
      </c>
      <c r="S114">
        <v>216</v>
      </c>
      <c r="U114">
        <v>3.07</v>
      </c>
      <c r="V114">
        <v>112</v>
      </c>
      <c r="X114">
        <v>12.8</v>
      </c>
      <c r="Y114">
        <v>112</v>
      </c>
    </row>
    <row r="115" spans="3:25" ht="12">
      <c r="C115" s="10">
        <v>1.98</v>
      </c>
      <c r="D115">
        <v>1172</v>
      </c>
      <c r="F115">
        <v>2.32</v>
      </c>
      <c r="G115">
        <v>223</v>
      </c>
      <c r="I115" s="10">
        <v>3.01</v>
      </c>
      <c r="J115">
        <v>113</v>
      </c>
      <c r="L115">
        <v>9.52</v>
      </c>
      <c r="M115">
        <v>113</v>
      </c>
      <c r="O115">
        <v>2.19</v>
      </c>
      <c r="P115">
        <v>1050</v>
      </c>
      <c r="R115">
        <v>3.53</v>
      </c>
      <c r="S115">
        <v>218</v>
      </c>
      <c r="U115">
        <v>3.08</v>
      </c>
      <c r="V115">
        <v>113</v>
      </c>
      <c r="X115">
        <v>12.87</v>
      </c>
      <c r="Y115">
        <v>113</v>
      </c>
    </row>
    <row r="116" spans="3:25" ht="12">
      <c r="C116" s="10">
        <v>1.99</v>
      </c>
      <c r="D116">
        <v>1183</v>
      </c>
      <c r="F116">
        <v>2.33</v>
      </c>
      <c r="G116">
        <v>225</v>
      </c>
      <c r="I116" s="10">
        <v>3.03</v>
      </c>
      <c r="J116">
        <v>114</v>
      </c>
      <c r="L116">
        <v>9.58</v>
      </c>
      <c r="M116">
        <v>114</v>
      </c>
      <c r="O116">
        <v>2.2</v>
      </c>
      <c r="P116">
        <v>1059</v>
      </c>
      <c r="R116">
        <v>3.54</v>
      </c>
      <c r="S116">
        <v>220</v>
      </c>
      <c r="U116">
        <v>3.1</v>
      </c>
      <c r="V116">
        <v>114</v>
      </c>
      <c r="X116">
        <v>12.94</v>
      </c>
      <c r="Y116">
        <v>114</v>
      </c>
    </row>
    <row r="117" spans="3:25" ht="12">
      <c r="C117" s="10">
        <v>2</v>
      </c>
      <c r="D117">
        <v>1194</v>
      </c>
      <c r="F117">
        <v>2.34</v>
      </c>
      <c r="G117">
        <v>227</v>
      </c>
      <c r="I117" s="10">
        <v>3.04</v>
      </c>
      <c r="J117">
        <v>115</v>
      </c>
      <c r="L117">
        <v>9.63</v>
      </c>
      <c r="M117">
        <v>115</v>
      </c>
      <c r="O117">
        <v>2.21</v>
      </c>
      <c r="P117">
        <v>1069</v>
      </c>
      <c r="R117">
        <v>3.55</v>
      </c>
      <c r="S117">
        <v>222</v>
      </c>
      <c r="U117">
        <v>3.12</v>
      </c>
      <c r="V117">
        <v>115</v>
      </c>
      <c r="X117">
        <v>13.01</v>
      </c>
      <c r="Y117">
        <v>115</v>
      </c>
    </row>
    <row r="118" spans="3:25" ht="12">
      <c r="C118" s="10">
        <v>2.01</v>
      </c>
      <c r="D118">
        <v>1204</v>
      </c>
      <c r="F118">
        <v>2.35</v>
      </c>
      <c r="G118">
        <v>229</v>
      </c>
      <c r="I118" s="10">
        <v>3.06</v>
      </c>
      <c r="J118">
        <v>116</v>
      </c>
      <c r="L118">
        <v>9.68</v>
      </c>
      <c r="M118">
        <v>116</v>
      </c>
      <c r="O118">
        <v>2.22</v>
      </c>
      <c r="P118">
        <v>1079</v>
      </c>
      <c r="R118">
        <v>3.56</v>
      </c>
      <c r="S118">
        <v>224</v>
      </c>
      <c r="U118">
        <v>3.13</v>
      </c>
      <c r="V118">
        <v>116</v>
      </c>
      <c r="X118">
        <v>13.08</v>
      </c>
      <c r="Y118">
        <v>116</v>
      </c>
    </row>
    <row r="119" spans="3:25" ht="12">
      <c r="C119" s="10">
        <v>2.02</v>
      </c>
      <c r="D119">
        <v>1215</v>
      </c>
      <c r="F119">
        <v>2.36</v>
      </c>
      <c r="G119">
        <v>231</v>
      </c>
      <c r="I119" s="10">
        <v>3.08</v>
      </c>
      <c r="J119">
        <v>117</v>
      </c>
      <c r="L119">
        <v>9.74</v>
      </c>
      <c r="M119">
        <v>117</v>
      </c>
      <c r="O119">
        <v>2.23</v>
      </c>
      <c r="P119">
        <v>1089</v>
      </c>
      <c r="R119">
        <v>3.57</v>
      </c>
      <c r="S119">
        <v>226</v>
      </c>
      <c r="U119">
        <v>3.15</v>
      </c>
      <c r="V119">
        <v>117</v>
      </c>
      <c r="X119">
        <v>13.15</v>
      </c>
      <c r="Y119">
        <v>117</v>
      </c>
    </row>
    <row r="120" spans="3:25" ht="12">
      <c r="C120" s="10">
        <v>2.03</v>
      </c>
      <c r="D120">
        <v>1226</v>
      </c>
      <c r="F120">
        <v>2.37</v>
      </c>
      <c r="G120">
        <v>233</v>
      </c>
      <c r="I120" s="10">
        <v>3.09</v>
      </c>
      <c r="J120">
        <v>118</v>
      </c>
      <c r="L120">
        <v>9.79</v>
      </c>
      <c r="M120">
        <v>118</v>
      </c>
      <c r="O120">
        <v>2.24</v>
      </c>
      <c r="P120">
        <v>1098</v>
      </c>
      <c r="R120">
        <v>3.58</v>
      </c>
      <c r="S120">
        <v>228</v>
      </c>
      <c r="U120">
        <v>3.17</v>
      </c>
      <c r="V120">
        <v>118</v>
      </c>
      <c r="X120">
        <v>13.22</v>
      </c>
      <c r="Y120">
        <v>118</v>
      </c>
    </row>
    <row r="121" spans="3:25" ht="12">
      <c r="C121" s="10">
        <v>2.04</v>
      </c>
      <c r="D121">
        <v>1237</v>
      </c>
      <c r="F121">
        <v>2.38</v>
      </c>
      <c r="G121">
        <v>235</v>
      </c>
      <c r="I121" s="10">
        <v>3.11</v>
      </c>
      <c r="J121">
        <v>119</v>
      </c>
      <c r="L121">
        <v>9.84</v>
      </c>
      <c r="M121">
        <v>119</v>
      </c>
      <c r="O121">
        <v>2.25</v>
      </c>
      <c r="P121">
        <v>1108</v>
      </c>
      <c r="R121">
        <v>3.59</v>
      </c>
      <c r="S121">
        <v>230</v>
      </c>
      <c r="U121">
        <v>3.18</v>
      </c>
      <c r="V121">
        <v>119</v>
      </c>
      <c r="X121">
        <v>13.29</v>
      </c>
      <c r="Y121">
        <v>119</v>
      </c>
    </row>
    <row r="122" spans="3:25" ht="12">
      <c r="C122" s="10">
        <v>2.05</v>
      </c>
      <c r="D122">
        <v>1248</v>
      </c>
      <c r="F122">
        <v>2.39</v>
      </c>
      <c r="G122">
        <v>237</v>
      </c>
      <c r="I122" s="10">
        <v>3.13</v>
      </c>
      <c r="J122">
        <v>120</v>
      </c>
      <c r="L122">
        <v>9.9</v>
      </c>
      <c r="M122">
        <v>120</v>
      </c>
      <c r="O122">
        <v>2.26</v>
      </c>
      <c r="P122">
        <v>1118</v>
      </c>
      <c r="R122">
        <v>3.6</v>
      </c>
      <c r="S122">
        <v>232</v>
      </c>
      <c r="U122">
        <v>3.2</v>
      </c>
      <c r="V122">
        <v>120</v>
      </c>
      <c r="X122">
        <v>13.36</v>
      </c>
      <c r="Y122">
        <v>120</v>
      </c>
    </row>
    <row r="123" spans="3:25" ht="12">
      <c r="C123" s="10">
        <v>2.06</v>
      </c>
      <c r="D123">
        <v>1259</v>
      </c>
      <c r="F123">
        <v>2.4</v>
      </c>
      <c r="G123">
        <v>239</v>
      </c>
      <c r="I123" s="10">
        <v>3.14</v>
      </c>
      <c r="J123">
        <v>121</v>
      </c>
      <c r="L123">
        <v>9.95</v>
      </c>
      <c r="M123">
        <v>121</v>
      </c>
      <c r="O123">
        <v>2.27</v>
      </c>
      <c r="P123">
        <v>1128</v>
      </c>
      <c r="R123">
        <v>3.61</v>
      </c>
      <c r="S123">
        <v>234</v>
      </c>
      <c r="U123">
        <v>3.22</v>
      </c>
      <c r="V123">
        <v>121</v>
      </c>
      <c r="X123">
        <v>13.43</v>
      </c>
      <c r="Y123">
        <v>121</v>
      </c>
    </row>
    <row r="124" spans="3:25" ht="12">
      <c r="C124" s="10">
        <v>2.07</v>
      </c>
      <c r="D124">
        <v>1270</v>
      </c>
      <c r="F124">
        <v>2.41</v>
      </c>
      <c r="G124">
        <v>241</v>
      </c>
      <c r="I124" s="10">
        <v>3.16</v>
      </c>
      <c r="J124">
        <v>122</v>
      </c>
      <c r="L124">
        <v>10</v>
      </c>
      <c r="M124">
        <v>122</v>
      </c>
      <c r="O124">
        <v>2.28</v>
      </c>
      <c r="P124">
        <v>1138</v>
      </c>
      <c r="R124">
        <v>3.62</v>
      </c>
      <c r="S124">
        <v>236</v>
      </c>
      <c r="U124">
        <v>3.24</v>
      </c>
      <c r="V124">
        <v>122</v>
      </c>
      <c r="X124">
        <v>13.51</v>
      </c>
      <c r="Y124">
        <v>122</v>
      </c>
    </row>
    <row r="125" spans="3:25" ht="12">
      <c r="C125" s="10">
        <v>2.08</v>
      </c>
      <c r="D125">
        <v>1281</v>
      </c>
      <c r="F125">
        <v>2.42</v>
      </c>
      <c r="G125">
        <v>243</v>
      </c>
      <c r="I125" s="10">
        <v>3.17</v>
      </c>
      <c r="J125">
        <v>123</v>
      </c>
      <c r="L125">
        <v>10.06</v>
      </c>
      <c r="M125">
        <v>123</v>
      </c>
      <c r="O125">
        <v>2.29</v>
      </c>
      <c r="P125">
        <v>1148</v>
      </c>
      <c r="R125">
        <v>3.63</v>
      </c>
      <c r="S125">
        <v>237</v>
      </c>
      <c r="U125">
        <v>3.25</v>
      </c>
      <c r="V125">
        <v>123</v>
      </c>
      <c r="X125">
        <v>13.58</v>
      </c>
      <c r="Y125">
        <v>123</v>
      </c>
    </row>
    <row r="126" spans="3:25" ht="12">
      <c r="C126" s="10">
        <v>2.09</v>
      </c>
      <c r="D126">
        <v>1292</v>
      </c>
      <c r="F126">
        <v>2.43</v>
      </c>
      <c r="G126">
        <v>245</v>
      </c>
      <c r="I126" s="10">
        <v>3.19</v>
      </c>
      <c r="J126">
        <v>124</v>
      </c>
      <c r="L126">
        <v>10.11</v>
      </c>
      <c r="M126">
        <v>124</v>
      </c>
      <c r="O126">
        <v>2.3</v>
      </c>
      <c r="P126">
        <v>1157</v>
      </c>
      <c r="R126">
        <v>3.64</v>
      </c>
      <c r="S126">
        <v>239</v>
      </c>
      <c r="U126">
        <v>3.27</v>
      </c>
      <c r="V126">
        <v>124</v>
      </c>
      <c r="X126">
        <v>13.65</v>
      </c>
      <c r="Y126">
        <v>124</v>
      </c>
    </row>
    <row r="127" spans="3:25" ht="12">
      <c r="C127" s="10">
        <v>2.1</v>
      </c>
      <c r="D127">
        <v>1303</v>
      </c>
      <c r="F127">
        <v>2.44</v>
      </c>
      <c r="G127">
        <v>247</v>
      </c>
      <c r="I127" s="10">
        <v>3.21</v>
      </c>
      <c r="J127">
        <v>125</v>
      </c>
      <c r="L127">
        <v>10.16</v>
      </c>
      <c r="M127">
        <v>125</v>
      </c>
      <c r="O127">
        <v>2.31</v>
      </c>
      <c r="P127">
        <v>1167</v>
      </c>
      <c r="R127">
        <v>3.65</v>
      </c>
      <c r="S127">
        <v>241</v>
      </c>
      <c r="U127">
        <v>3.29</v>
      </c>
      <c r="V127">
        <v>125</v>
      </c>
      <c r="X127">
        <v>13.72</v>
      </c>
      <c r="Y127">
        <v>125</v>
      </c>
    </row>
    <row r="128" spans="3:25" ht="12">
      <c r="C128" s="10">
        <v>2.11</v>
      </c>
      <c r="D128">
        <v>1314</v>
      </c>
      <c r="F128">
        <v>2.45</v>
      </c>
      <c r="G128">
        <v>249</v>
      </c>
      <c r="I128" s="10">
        <v>3.22</v>
      </c>
      <c r="J128">
        <v>126</v>
      </c>
      <c r="L128">
        <v>10.22</v>
      </c>
      <c r="M128">
        <v>126</v>
      </c>
      <c r="O128">
        <v>2.32</v>
      </c>
      <c r="P128">
        <v>1177</v>
      </c>
      <c r="R128">
        <v>3.66</v>
      </c>
      <c r="S128">
        <v>243</v>
      </c>
      <c r="U128">
        <v>3.3</v>
      </c>
      <c r="V128">
        <v>126</v>
      </c>
      <c r="X128">
        <v>13.79</v>
      </c>
      <c r="Y128">
        <v>126</v>
      </c>
    </row>
    <row r="129" spans="3:25" ht="12">
      <c r="C129" s="10">
        <v>2.12</v>
      </c>
      <c r="D129">
        <v>1325</v>
      </c>
      <c r="F129">
        <v>2.46</v>
      </c>
      <c r="G129">
        <v>251</v>
      </c>
      <c r="I129" s="10">
        <v>3.24</v>
      </c>
      <c r="J129">
        <v>127</v>
      </c>
      <c r="L129">
        <v>10.27</v>
      </c>
      <c r="M129">
        <v>127</v>
      </c>
      <c r="O129">
        <v>2.33</v>
      </c>
      <c r="P129">
        <v>1187</v>
      </c>
      <c r="R129">
        <v>3.67</v>
      </c>
      <c r="S129">
        <v>245</v>
      </c>
      <c r="U129">
        <v>3.32</v>
      </c>
      <c r="V129">
        <v>127</v>
      </c>
      <c r="X129">
        <v>13.86</v>
      </c>
      <c r="Y129">
        <v>127</v>
      </c>
    </row>
    <row r="130" spans="3:25" ht="12">
      <c r="C130" s="10">
        <v>2.13</v>
      </c>
      <c r="D130">
        <v>1337</v>
      </c>
      <c r="F130">
        <v>2.47</v>
      </c>
      <c r="G130">
        <v>253</v>
      </c>
      <c r="I130" s="10">
        <v>3.25</v>
      </c>
      <c r="J130">
        <v>128</v>
      </c>
      <c r="L130">
        <v>10.32</v>
      </c>
      <c r="M130">
        <v>128</v>
      </c>
      <c r="O130">
        <v>2.34</v>
      </c>
      <c r="P130">
        <v>1197</v>
      </c>
      <c r="R130">
        <v>3.68</v>
      </c>
      <c r="S130">
        <v>247</v>
      </c>
      <c r="U130">
        <v>3.34</v>
      </c>
      <c r="V130">
        <v>128</v>
      </c>
      <c r="X130">
        <v>13.93</v>
      </c>
      <c r="Y130">
        <v>128</v>
      </c>
    </row>
    <row r="131" spans="3:25" ht="12">
      <c r="C131" s="10">
        <v>2.14</v>
      </c>
      <c r="D131">
        <v>1348</v>
      </c>
      <c r="F131">
        <v>2.48</v>
      </c>
      <c r="G131">
        <v>255</v>
      </c>
      <c r="I131" s="10">
        <v>3.27</v>
      </c>
      <c r="J131">
        <v>129</v>
      </c>
      <c r="L131">
        <v>10.38</v>
      </c>
      <c r="M131">
        <v>129</v>
      </c>
      <c r="O131">
        <v>2.35</v>
      </c>
      <c r="P131">
        <v>1207</v>
      </c>
      <c r="R131">
        <v>3.69</v>
      </c>
      <c r="S131">
        <v>249</v>
      </c>
      <c r="U131">
        <v>3.35</v>
      </c>
      <c r="V131">
        <v>129</v>
      </c>
      <c r="X131">
        <v>14</v>
      </c>
      <c r="Y131">
        <v>129</v>
      </c>
    </row>
    <row r="132" spans="3:25" ht="12">
      <c r="C132" s="10">
        <v>2.15</v>
      </c>
      <c r="D132">
        <v>1359</v>
      </c>
      <c r="F132">
        <v>2.49</v>
      </c>
      <c r="G132">
        <v>257</v>
      </c>
      <c r="I132" s="10">
        <v>3.29</v>
      </c>
      <c r="J132">
        <v>130</v>
      </c>
      <c r="L132">
        <v>10.43</v>
      </c>
      <c r="M132">
        <v>130</v>
      </c>
      <c r="O132">
        <v>2.36</v>
      </c>
      <c r="P132">
        <v>1217</v>
      </c>
      <c r="R132">
        <v>3.7</v>
      </c>
      <c r="S132">
        <v>251</v>
      </c>
      <c r="U132">
        <v>3.37</v>
      </c>
      <c r="V132">
        <v>130</v>
      </c>
      <c r="X132">
        <v>14.07</v>
      </c>
      <c r="Y132">
        <v>130</v>
      </c>
    </row>
    <row r="133" spans="3:25" ht="12">
      <c r="C133" s="10">
        <v>2.16</v>
      </c>
      <c r="D133">
        <v>1370</v>
      </c>
      <c r="F133">
        <v>2.5</v>
      </c>
      <c r="G133">
        <v>259</v>
      </c>
      <c r="I133" s="10">
        <v>3.3</v>
      </c>
      <c r="J133">
        <v>131</v>
      </c>
      <c r="L133">
        <v>10.49</v>
      </c>
      <c r="M133">
        <v>131</v>
      </c>
      <c r="O133">
        <v>2.37</v>
      </c>
      <c r="P133">
        <v>1227</v>
      </c>
      <c r="R133">
        <v>3.71</v>
      </c>
      <c r="S133">
        <v>253</v>
      </c>
      <c r="U133">
        <v>3.39</v>
      </c>
      <c r="V133">
        <v>131</v>
      </c>
      <c r="X133">
        <v>14.14</v>
      </c>
      <c r="Y133">
        <v>131</v>
      </c>
    </row>
    <row r="134" spans="3:25" ht="12">
      <c r="C134" s="10">
        <v>2.17</v>
      </c>
      <c r="D134">
        <v>1381</v>
      </c>
      <c r="F134">
        <v>2.51</v>
      </c>
      <c r="G134">
        <v>261</v>
      </c>
      <c r="I134" s="10">
        <v>3.32</v>
      </c>
      <c r="J134">
        <v>132</v>
      </c>
      <c r="L134">
        <v>10.54</v>
      </c>
      <c r="M134">
        <v>132</v>
      </c>
      <c r="O134">
        <v>2.38</v>
      </c>
      <c r="P134">
        <v>1236</v>
      </c>
      <c r="R134">
        <v>3.72</v>
      </c>
      <c r="S134">
        <v>255</v>
      </c>
      <c r="U134">
        <v>3.41</v>
      </c>
      <c r="V134">
        <v>132</v>
      </c>
      <c r="X134">
        <v>14.21</v>
      </c>
      <c r="Y134">
        <v>132</v>
      </c>
    </row>
    <row r="135" spans="3:25" ht="12">
      <c r="C135" s="10">
        <v>2.18</v>
      </c>
      <c r="D135">
        <v>1392</v>
      </c>
      <c r="F135">
        <v>2.52</v>
      </c>
      <c r="G135">
        <v>263</v>
      </c>
      <c r="I135" s="10">
        <v>3.33</v>
      </c>
      <c r="J135">
        <v>133</v>
      </c>
      <c r="L135">
        <v>10.59</v>
      </c>
      <c r="M135">
        <v>133</v>
      </c>
      <c r="O135">
        <v>2.39</v>
      </c>
      <c r="P135">
        <v>1246</v>
      </c>
      <c r="R135">
        <v>3.73</v>
      </c>
      <c r="S135">
        <v>257</v>
      </c>
      <c r="U135">
        <v>3.42</v>
      </c>
      <c r="V135">
        <v>133</v>
      </c>
      <c r="X135">
        <v>14.28</v>
      </c>
      <c r="Y135">
        <v>133</v>
      </c>
    </row>
    <row r="136" spans="3:25" ht="12">
      <c r="C136" s="10"/>
      <c r="F136">
        <v>2.53</v>
      </c>
      <c r="G136">
        <v>265</v>
      </c>
      <c r="I136" s="10">
        <v>3.35</v>
      </c>
      <c r="J136">
        <v>134</v>
      </c>
      <c r="L136">
        <v>10.65</v>
      </c>
      <c r="M136">
        <v>134</v>
      </c>
      <c r="O136">
        <v>2.4</v>
      </c>
      <c r="P136">
        <v>1256</v>
      </c>
      <c r="R136">
        <v>3.74</v>
      </c>
      <c r="S136">
        <v>259</v>
      </c>
      <c r="U136">
        <v>3.44</v>
      </c>
      <c r="V136">
        <v>134</v>
      </c>
      <c r="X136">
        <v>14.35</v>
      </c>
      <c r="Y136">
        <v>134</v>
      </c>
    </row>
    <row r="137" spans="3:25" ht="12">
      <c r="C137" s="10"/>
      <c r="F137">
        <v>2.54</v>
      </c>
      <c r="G137">
        <v>267</v>
      </c>
      <c r="I137" s="10">
        <v>3.37</v>
      </c>
      <c r="J137">
        <v>135</v>
      </c>
      <c r="L137">
        <v>10.7</v>
      </c>
      <c r="M137">
        <v>135</v>
      </c>
      <c r="O137">
        <v>2.41</v>
      </c>
      <c r="P137">
        <v>1266</v>
      </c>
      <c r="R137">
        <v>3.75</v>
      </c>
      <c r="S137">
        <v>261</v>
      </c>
      <c r="U137">
        <v>3.46</v>
      </c>
      <c r="V137">
        <v>135</v>
      </c>
      <c r="X137">
        <v>14.42</v>
      </c>
      <c r="Y137">
        <v>135</v>
      </c>
    </row>
    <row r="138" spans="3:25" ht="12">
      <c r="C138" s="10"/>
      <c r="F138">
        <v>2.55</v>
      </c>
      <c r="G138">
        <v>269</v>
      </c>
      <c r="I138" s="10">
        <v>3.38</v>
      </c>
      <c r="J138">
        <v>136</v>
      </c>
      <c r="L138">
        <v>10.75</v>
      </c>
      <c r="M138">
        <v>136</v>
      </c>
      <c r="O138">
        <v>2.42</v>
      </c>
      <c r="P138">
        <v>1276</v>
      </c>
      <c r="R138">
        <v>3.76</v>
      </c>
      <c r="S138">
        <v>263</v>
      </c>
      <c r="U138">
        <v>3.47</v>
      </c>
      <c r="V138">
        <v>136</v>
      </c>
      <c r="X138">
        <v>14.49</v>
      </c>
      <c r="Y138">
        <v>136</v>
      </c>
    </row>
    <row r="139" spans="3:25" ht="12">
      <c r="C139" s="10"/>
      <c r="F139">
        <v>2.56</v>
      </c>
      <c r="G139">
        <v>271</v>
      </c>
      <c r="I139" s="10">
        <v>3.4</v>
      </c>
      <c r="J139">
        <v>137</v>
      </c>
      <c r="L139">
        <v>10.81</v>
      </c>
      <c r="M139">
        <v>137</v>
      </c>
      <c r="O139">
        <v>2.43</v>
      </c>
      <c r="P139">
        <v>1286</v>
      </c>
      <c r="R139">
        <v>3.77</v>
      </c>
      <c r="S139">
        <v>265</v>
      </c>
      <c r="U139">
        <v>3.49</v>
      </c>
      <c r="V139">
        <v>137</v>
      </c>
      <c r="X139">
        <v>14.56</v>
      </c>
      <c r="Y139">
        <v>137</v>
      </c>
    </row>
    <row r="140" spans="3:25" ht="12">
      <c r="C140" s="10"/>
      <c r="F140">
        <v>2.57</v>
      </c>
      <c r="G140">
        <v>273</v>
      </c>
      <c r="I140" s="10">
        <v>3.41</v>
      </c>
      <c r="J140">
        <v>138</v>
      </c>
      <c r="L140">
        <v>10.86</v>
      </c>
      <c r="M140">
        <v>138</v>
      </c>
      <c r="O140">
        <v>2.44</v>
      </c>
      <c r="P140">
        <v>1296</v>
      </c>
      <c r="R140">
        <v>3.78</v>
      </c>
      <c r="S140">
        <v>267</v>
      </c>
      <c r="U140">
        <v>3.51</v>
      </c>
      <c r="V140">
        <v>138</v>
      </c>
      <c r="X140">
        <v>14.63</v>
      </c>
      <c r="Y140">
        <v>138</v>
      </c>
    </row>
    <row r="141" spans="3:25" ht="12">
      <c r="C141" s="10"/>
      <c r="F141">
        <v>2.58</v>
      </c>
      <c r="G141">
        <v>275</v>
      </c>
      <c r="I141" s="10">
        <v>3.43</v>
      </c>
      <c r="J141">
        <v>139</v>
      </c>
      <c r="L141">
        <v>10.91</v>
      </c>
      <c r="M141">
        <v>139</v>
      </c>
      <c r="O141">
        <v>2.45</v>
      </c>
      <c r="P141">
        <v>1306</v>
      </c>
      <c r="R141">
        <v>3.79</v>
      </c>
      <c r="S141">
        <v>269</v>
      </c>
      <c r="U141">
        <v>3.52</v>
      </c>
      <c r="V141">
        <v>139</v>
      </c>
      <c r="X141">
        <v>14.7</v>
      </c>
      <c r="Y141">
        <v>139</v>
      </c>
    </row>
    <row r="142" spans="3:25" ht="12">
      <c r="C142" s="10"/>
      <c r="F142">
        <v>2.59</v>
      </c>
      <c r="G142">
        <v>277</v>
      </c>
      <c r="I142" s="10">
        <v>3.45</v>
      </c>
      <c r="J142">
        <v>140</v>
      </c>
      <c r="L142">
        <v>10.97</v>
      </c>
      <c r="M142">
        <v>140</v>
      </c>
      <c r="O142">
        <v>2.46</v>
      </c>
      <c r="P142">
        <v>1316</v>
      </c>
      <c r="R142">
        <v>3.8</v>
      </c>
      <c r="S142">
        <v>271</v>
      </c>
      <c r="U142">
        <v>3.54</v>
      </c>
      <c r="V142">
        <v>140</v>
      </c>
      <c r="X142">
        <v>14.77</v>
      </c>
      <c r="Y142">
        <v>140</v>
      </c>
    </row>
    <row r="143" spans="3:25" ht="12">
      <c r="C143" s="10"/>
      <c r="F143">
        <v>2.6</v>
      </c>
      <c r="G143">
        <v>279</v>
      </c>
      <c r="I143" s="10">
        <v>3.46</v>
      </c>
      <c r="J143">
        <v>141</v>
      </c>
      <c r="L143">
        <v>11.02</v>
      </c>
      <c r="M143">
        <v>141</v>
      </c>
      <c r="O143">
        <v>2.47</v>
      </c>
      <c r="P143">
        <v>1326</v>
      </c>
      <c r="R143">
        <v>3.81</v>
      </c>
      <c r="S143">
        <v>273</v>
      </c>
      <c r="U143">
        <v>3.56</v>
      </c>
      <c r="V143">
        <v>141</v>
      </c>
      <c r="X143">
        <v>14.84</v>
      </c>
      <c r="Y143">
        <v>141</v>
      </c>
    </row>
    <row r="144" spans="3:25" ht="12">
      <c r="C144" s="10"/>
      <c r="F144">
        <v>2.61</v>
      </c>
      <c r="G144">
        <v>281</v>
      </c>
      <c r="I144" s="10">
        <v>3.48</v>
      </c>
      <c r="J144">
        <v>142</v>
      </c>
      <c r="L144">
        <v>11.07</v>
      </c>
      <c r="M144">
        <v>142</v>
      </c>
      <c r="O144">
        <v>2.48</v>
      </c>
      <c r="P144">
        <v>1336</v>
      </c>
      <c r="R144">
        <v>3.82</v>
      </c>
      <c r="S144">
        <v>275</v>
      </c>
      <c r="U144">
        <v>3.58</v>
      </c>
      <c r="V144">
        <v>142</v>
      </c>
      <c r="X144">
        <v>14.91</v>
      </c>
      <c r="Y144">
        <v>142</v>
      </c>
    </row>
    <row r="145" spans="3:25" ht="12">
      <c r="C145" s="10"/>
      <c r="F145">
        <v>2.62</v>
      </c>
      <c r="G145">
        <v>283</v>
      </c>
      <c r="I145" s="10">
        <v>3.49</v>
      </c>
      <c r="J145">
        <v>143</v>
      </c>
      <c r="L145">
        <v>11.13</v>
      </c>
      <c r="M145">
        <v>143</v>
      </c>
      <c r="O145">
        <v>2.49</v>
      </c>
      <c r="P145">
        <v>1346</v>
      </c>
      <c r="R145">
        <v>3.83</v>
      </c>
      <c r="S145">
        <v>277</v>
      </c>
      <c r="U145">
        <v>3.59</v>
      </c>
      <c r="V145">
        <v>143</v>
      </c>
      <c r="X145">
        <v>14.98</v>
      </c>
      <c r="Y145">
        <v>143</v>
      </c>
    </row>
    <row r="146" spans="3:25" ht="12">
      <c r="C146" s="10"/>
      <c r="F146">
        <v>2.63</v>
      </c>
      <c r="G146">
        <v>285</v>
      </c>
      <c r="I146" s="10">
        <v>3.51</v>
      </c>
      <c r="J146">
        <v>144</v>
      </c>
      <c r="L146">
        <v>11.18</v>
      </c>
      <c r="M146">
        <v>144</v>
      </c>
      <c r="O146">
        <v>2.5</v>
      </c>
      <c r="P146">
        <v>1356</v>
      </c>
      <c r="R146">
        <v>3.84</v>
      </c>
      <c r="S146">
        <v>279</v>
      </c>
      <c r="U146">
        <v>3.61</v>
      </c>
      <c r="V146">
        <v>144</v>
      </c>
      <c r="X146">
        <v>15.05</v>
      </c>
      <c r="Y146">
        <v>144</v>
      </c>
    </row>
    <row r="147" spans="3:25" ht="12">
      <c r="C147" s="10"/>
      <c r="F147">
        <v>2.64</v>
      </c>
      <c r="G147">
        <v>287</v>
      </c>
      <c r="I147" s="10">
        <v>3.53</v>
      </c>
      <c r="J147">
        <v>145</v>
      </c>
      <c r="L147">
        <v>11.23</v>
      </c>
      <c r="M147">
        <v>145</v>
      </c>
      <c r="O147">
        <v>2.51</v>
      </c>
      <c r="P147">
        <v>1366</v>
      </c>
      <c r="R147">
        <v>3.85</v>
      </c>
      <c r="S147">
        <v>281</v>
      </c>
      <c r="U147">
        <v>3.63</v>
      </c>
      <c r="V147">
        <v>145</v>
      </c>
      <c r="X147">
        <v>15.13</v>
      </c>
      <c r="Y147">
        <v>145</v>
      </c>
    </row>
    <row r="148" spans="3:25" ht="12">
      <c r="C148" s="10"/>
      <c r="F148">
        <v>2.65</v>
      </c>
      <c r="G148">
        <v>289</v>
      </c>
      <c r="I148" s="10">
        <v>3.54</v>
      </c>
      <c r="J148">
        <v>146</v>
      </c>
      <c r="L148">
        <v>11.29</v>
      </c>
      <c r="M148">
        <v>146</v>
      </c>
      <c r="O148">
        <v>2.52</v>
      </c>
      <c r="P148">
        <v>1376</v>
      </c>
      <c r="R148">
        <v>3.86</v>
      </c>
      <c r="S148">
        <v>283</v>
      </c>
      <c r="U148">
        <v>3.64</v>
      </c>
      <c r="V148">
        <v>146</v>
      </c>
      <c r="X148">
        <v>15.2</v>
      </c>
      <c r="Y148">
        <v>146</v>
      </c>
    </row>
    <row r="149" spans="3:25" ht="12">
      <c r="C149" s="10"/>
      <c r="F149">
        <v>2.66</v>
      </c>
      <c r="G149">
        <v>291</v>
      </c>
      <c r="I149" s="10">
        <v>3.56</v>
      </c>
      <c r="J149">
        <v>147</v>
      </c>
      <c r="L149">
        <v>11.34</v>
      </c>
      <c r="M149">
        <v>147</v>
      </c>
      <c r="O149">
        <v>2.53</v>
      </c>
      <c r="P149">
        <v>1386</v>
      </c>
      <c r="R149">
        <v>3.87</v>
      </c>
      <c r="S149">
        <v>284</v>
      </c>
      <c r="U149">
        <v>3.66</v>
      </c>
      <c r="V149">
        <v>147</v>
      </c>
      <c r="X149">
        <v>15.27</v>
      </c>
      <c r="Y149">
        <v>147</v>
      </c>
    </row>
    <row r="150" spans="3:25" ht="12">
      <c r="C150" s="10"/>
      <c r="F150">
        <v>2.67</v>
      </c>
      <c r="G150">
        <v>293</v>
      </c>
      <c r="I150" s="10">
        <v>3.57</v>
      </c>
      <c r="J150">
        <v>148</v>
      </c>
      <c r="L150">
        <v>11.39</v>
      </c>
      <c r="M150">
        <v>148</v>
      </c>
      <c r="O150">
        <v>2.54</v>
      </c>
      <c r="P150">
        <v>1396</v>
      </c>
      <c r="R150">
        <v>3.88</v>
      </c>
      <c r="S150">
        <v>286</v>
      </c>
      <c r="U150">
        <v>3.68</v>
      </c>
      <c r="V150">
        <v>148</v>
      </c>
      <c r="X150">
        <v>15.34</v>
      </c>
      <c r="Y150">
        <v>148</v>
      </c>
    </row>
    <row r="151" spans="3:25" ht="12">
      <c r="C151" s="10"/>
      <c r="F151">
        <v>2.68</v>
      </c>
      <c r="G151">
        <v>295</v>
      </c>
      <c r="I151" s="10">
        <v>3.59</v>
      </c>
      <c r="J151">
        <v>149</v>
      </c>
      <c r="L151">
        <v>11.45</v>
      </c>
      <c r="M151">
        <v>149</v>
      </c>
      <c r="R151">
        <v>3.89</v>
      </c>
      <c r="S151">
        <v>288</v>
      </c>
      <c r="U151">
        <v>3.69</v>
      </c>
      <c r="V151">
        <v>149</v>
      </c>
      <c r="X151">
        <v>15.41</v>
      </c>
      <c r="Y151">
        <v>149</v>
      </c>
    </row>
    <row r="152" spans="3:25" ht="12">
      <c r="C152" s="10"/>
      <c r="F152">
        <v>2.69</v>
      </c>
      <c r="G152">
        <v>297</v>
      </c>
      <c r="I152" s="10">
        <v>3.61</v>
      </c>
      <c r="J152">
        <v>150</v>
      </c>
      <c r="L152">
        <v>11.5</v>
      </c>
      <c r="M152">
        <v>150</v>
      </c>
      <c r="R152">
        <v>3.9</v>
      </c>
      <c r="S152">
        <v>290</v>
      </c>
      <c r="U152">
        <v>3.71</v>
      </c>
      <c r="V152">
        <v>150</v>
      </c>
      <c r="X152">
        <v>15.48</v>
      </c>
      <c r="Y152">
        <v>150</v>
      </c>
    </row>
    <row r="153" spans="3:25" ht="12">
      <c r="C153" s="10"/>
      <c r="F153">
        <v>2.7</v>
      </c>
      <c r="G153">
        <v>299</v>
      </c>
      <c r="I153" s="10">
        <v>3.62</v>
      </c>
      <c r="J153">
        <v>151</v>
      </c>
      <c r="L153">
        <v>11.55</v>
      </c>
      <c r="M153">
        <v>151</v>
      </c>
      <c r="R153">
        <v>3.91</v>
      </c>
      <c r="S153">
        <v>292</v>
      </c>
      <c r="U153">
        <v>3.73</v>
      </c>
      <c r="V153">
        <v>151</v>
      </c>
      <c r="X153">
        <v>15.55</v>
      </c>
      <c r="Y153">
        <v>151</v>
      </c>
    </row>
    <row r="154" spans="3:25" ht="12">
      <c r="C154" s="10"/>
      <c r="F154">
        <v>2.71</v>
      </c>
      <c r="G154">
        <v>301</v>
      </c>
      <c r="I154" s="10">
        <v>3.64</v>
      </c>
      <c r="J154">
        <v>152</v>
      </c>
      <c r="L154">
        <v>11.61</v>
      </c>
      <c r="M154">
        <v>152</v>
      </c>
      <c r="R154">
        <v>3.92</v>
      </c>
      <c r="S154">
        <v>294</v>
      </c>
      <c r="U154">
        <v>3.75</v>
      </c>
      <c r="V154">
        <v>152</v>
      </c>
      <c r="X154">
        <v>15.62</v>
      </c>
      <c r="Y154">
        <v>152</v>
      </c>
    </row>
    <row r="155" spans="3:25" ht="12">
      <c r="C155" s="10"/>
      <c r="F155">
        <v>2.72</v>
      </c>
      <c r="G155">
        <v>303</v>
      </c>
      <c r="I155" s="10">
        <v>3.66</v>
      </c>
      <c r="J155">
        <v>153</v>
      </c>
      <c r="L155">
        <v>11.66</v>
      </c>
      <c r="M155">
        <v>153</v>
      </c>
      <c r="R155">
        <v>3.93</v>
      </c>
      <c r="S155">
        <v>296</v>
      </c>
      <c r="U155">
        <v>3.76</v>
      </c>
      <c r="V155">
        <v>153</v>
      </c>
      <c r="X155">
        <v>15.69</v>
      </c>
      <c r="Y155">
        <v>153</v>
      </c>
    </row>
    <row r="156" spans="3:25" ht="12">
      <c r="C156" s="10"/>
      <c r="F156">
        <v>2.73</v>
      </c>
      <c r="G156">
        <v>305</v>
      </c>
      <c r="I156" s="10">
        <v>3.67</v>
      </c>
      <c r="J156">
        <v>154</v>
      </c>
      <c r="L156">
        <v>11.71</v>
      </c>
      <c r="M156">
        <v>154</v>
      </c>
      <c r="R156">
        <v>3.94</v>
      </c>
      <c r="S156">
        <v>298</v>
      </c>
      <c r="U156">
        <v>3.78</v>
      </c>
      <c r="V156">
        <v>154</v>
      </c>
      <c r="X156">
        <v>15.76</v>
      </c>
      <c r="Y156">
        <v>154</v>
      </c>
    </row>
    <row r="157" spans="3:25" ht="12">
      <c r="C157" s="10"/>
      <c r="F157">
        <v>2.74</v>
      </c>
      <c r="G157">
        <v>307</v>
      </c>
      <c r="I157" s="10">
        <v>3.69</v>
      </c>
      <c r="J157">
        <v>155</v>
      </c>
      <c r="L157">
        <v>11.77</v>
      </c>
      <c r="M157">
        <v>155</v>
      </c>
      <c r="R157">
        <v>3.95</v>
      </c>
      <c r="S157">
        <v>300</v>
      </c>
      <c r="U157">
        <v>3.8</v>
      </c>
      <c r="V157">
        <v>155</v>
      </c>
      <c r="X157">
        <v>15.83</v>
      </c>
      <c r="Y157">
        <v>155</v>
      </c>
    </row>
    <row r="158" spans="3:25" ht="12">
      <c r="C158" s="10"/>
      <c r="F158">
        <v>2.75</v>
      </c>
      <c r="G158">
        <v>309</v>
      </c>
      <c r="I158" s="10">
        <v>3.7</v>
      </c>
      <c r="J158">
        <v>156</v>
      </c>
      <c r="L158">
        <v>11.82</v>
      </c>
      <c r="M158">
        <v>156</v>
      </c>
      <c r="R158">
        <v>3.96</v>
      </c>
      <c r="S158">
        <v>302</v>
      </c>
      <c r="U158">
        <v>3.81</v>
      </c>
      <c r="V158">
        <v>156</v>
      </c>
      <c r="X158">
        <v>15.9</v>
      </c>
      <c r="Y158">
        <v>156</v>
      </c>
    </row>
    <row r="159" spans="3:25" ht="12">
      <c r="C159" s="10"/>
      <c r="F159">
        <v>2.76</v>
      </c>
      <c r="G159">
        <v>311</v>
      </c>
      <c r="I159" s="10">
        <v>3.72</v>
      </c>
      <c r="J159">
        <v>157</v>
      </c>
      <c r="L159">
        <v>11.87</v>
      </c>
      <c r="M159">
        <v>157</v>
      </c>
      <c r="R159">
        <v>3.97</v>
      </c>
      <c r="S159">
        <v>304</v>
      </c>
      <c r="U159">
        <v>3.83</v>
      </c>
      <c r="V159">
        <v>157</v>
      </c>
      <c r="X159">
        <v>15.97</v>
      </c>
      <c r="Y159">
        <v>157</v>
      </c>
    </row>
    <row r="160" spans="3:25" ht="12">
      <c r="C160" s="10"/>
      <c r="F160">
        <v>2.77</v>
      </c>
      <c r="G160">
        <v>313</v>
      </c>
      <c r="I160" s="10">
        <v>3.74</v>
      </c>
      <c r="J160">
        <v>158</v>
      </c>
      <c r="L160">
        <v>11.93</v>
      </c>
      <c r="M160">
        <v>158</v>
      </c>
      <c r="R160">
        <v>3.98</v>
      </c>
      <c r="S160">
        <v>306</v>
      </c>
      <c r="U160">
        <v>3.85</v>
      </c>
      <c r="V160">
        <v>158</v>
      </c>
      <c r="X160">
        <v>16.04</v>
      </c>
      <c r="Y160">
        <v>158</v>
      </c>
    </row>
    <row r="161" spans="3:25" ht="12">
      <c r="C161" s="10"/>
      <c r="F161">
        <v>2.78</v>
      </c>
      <c r="G161">
        <v>315</v>
      </c>
      <c r="I161" s="10">
        <v>3.75</v>
      </c>
      <c r="J161">
        <v>159</v>
      </c>
      <c r="L161">
        <v>11.98</v>
      </c>
      <c r="M161">
        <v>159</v>
      </c>
      <c r="R161">
        <v>3.99</v>
      </c>
      <c r="S161">
        <v>308</v>
      </c>
      <c r="U161">
        <v>3.86</v>
      </c>
      <c r="V161">
        <v>159</v>
      </c>
      <c r="X161">
        <v>16.11</v>
      </c>
      <c r="Y161">
        <v>159</v>
      </c>
    </row>
    <row r="162" spans="3:25" ht="12">
      <c r="C162" s="10"/>
      <c r="F162">
        <v>2.79</v>
      </c>
      <c r="G162">
        <v>318</v>
      </c>
      <c r="I162" s="10">
        <v>3.77</v>
      </c>
      <c r="J162">
        <v>160</v>
      </c>
      <c r="L162">
        <v>12.03</v>
      </c>
      <c r="M162">
        <v>160</v>
      </c>
      <c r="R162">
        <v>4</v>
      </c>
      <c r="S162">
        <v>310</v>
      </c>
      <c r="U162">
        <v>3.88</v>
      </c>
      <c r="V162">
        <v>160</v>
      </c>
      <c r="X162">
        <v>16.18</v>
      </c>
      <c r="Y162">
        <v>160</v>
      </c>
    </row>
    <row r="163" spans="3:25" ht="12">
      <c r="C163" s="10"/>
      <c r="F163">
        <v>2.8</v>
      </c>
      <c r="G163">
        <v>320</v>
      </c>
      <c r="I163" s="10">
        <v>3.78</v>
      </c>
      <c r="J163">
        <v>161</v>
      </c>
      <c r="L163">
        <v>12.09</v>
      </c>
      <c r="M163">
        <v>161</v>
      </c>
      <c r="R163">
        <v>4.01</v>
      </c>
      <c r="S163">
        <v>312</v>
      </c>
      <c r="U163">
        <v>3.9</v>
      </c>
      <c r="V163">
        <v>161</v>
      </c>
      <c r="X163">
        <v>16.25</v>
      </c>
      <c r="Y163">
        <v>161</v>
      </c>
    </row>
    <row r="164" spans="3:25" ht="12">
      <c r="C164" s="10"/>
      <c r="F164">
        <v>2.81</v>
      </c>
      <c r="G164">
        <v>322</v>
      </c>
      <c r="I164" s="10">
        <v>3.8</v>
      </c>
      <c r="J164">
        <v>162</v>
      </c>
      <c r="L164">
        <v>12.14</v>
      </c>
      <c r="M164">
        <v>162</v>
      </c>
      <c r="R164">
        <v>4.02</v>
      </c>
      <c r="S164">
        <v>314</v>
      </c>
      <c r="U164">
        <v>3.92</v>
      </c>
      <c r="V164">
        <v>162</v>
      </c>
      <c r="X164">
        <v>16.32</v>
      </c>
      <c r="Y164">
        <v>162</v>
      </c>
    </row>
    <row r="165" spans="3:25" ht="12">
      <c r="C165" s="10"/>
      <c r="F165">
        <v>2.82</v>
      </c>
      <c r="G165">
        <v>324</v>
      </c>
      <c r="I165" s="10">
        <v>3.82</v>
      </c>
      <c r="J165">
        <v>163</v>
      </c>
      <c r="L165">
        <v>12.19</v>
      </c>
      <c r="M165">
        <v>163</v>
      </c>
      <c r="R165">
        <v>4.03</v>
      </c>
      <c r="S165">
        <v>316</v>
      </c>
      <c r="U165">
        <v>3.93</v>
      </c>
      <c r="V165">
        <v>163</v>
      </c>
      <c r="X165">
        <v>16.39</v>
      </c>
      <c r="Y165">
        <v>163</v>
      </c>
    </row>
    <row r="166" spans="3:25" ht="12">
      <c r="C166" s="10"/>
      <c r="F166">
        <v>2.83</v>
      </c>
      <c r="G166">
        <v>326</v>
      </c>
      <c r="I166" s="10">
        <v>3.83</v>
      </c>
      <c r="J166">
        <v>164</v>
      </c>
      <c r="L166">
        <v>12.25</v>
      </c>
      <c r="M166">
        <v>164</v>
      </c>
      <c r="R166">
        <v>4.04</v>
      </c>
      <c r="S166">
        <v>318</v>
      </c>
      <c r="U166">
        <v>3.95</v>
      </c>
      <c r="V166">
        <v>164</v>
      </c>
      <c r="X166">
        <v>16.46</v>
      </c>
      <c r="Y166">
        <v>164</v>
      </c>
    </row>
    <row r="167" spans="3:25" ht="12">
      <c r="C167" s="10"/>
      <c r="F167">
        <v>2.84</v>
      </c>
      <c r="G167">
        <v>328</v>
      </c>
      <c r="I167" s="10">
        <v>3.85</v>
      </c>
      <c r="J167">
        <v>165</v>
      </c>
      <c r="L167">
        <v>12.3</v>
      </c>
      <c r="M167">
        <v>165</v>
      </c>
      <c r="R167">
        <v>4.05</v>
      </c>
      <c r="S167">
        <v>320</v>
      </c>
      <c r="U167">
        <v>3.97</v>
      </c>
      <c r="V167">
        <v>165</v>
      </c>
      <c r="X167">
        <v>16.53</v>
      </c>
      <c r="Y167">
        <v>165</v>
      </c>
    </row>
    <row r="168" spans="3:25" ht="12">
      <c r="C168" s="10"/>
      <c r="F168">
        <v>2.85</v>
      </c>
      <c r="G168">
        <v>330</v>
      </c>
      <c r="I168" s="10">
        <v>3.86</v>
      </c>
      <c r="J168">
        <v>166</v>
      </c>
      <c r="L168">
        <v>12.35</v>
      </c>
      <c r="M168">
        <v>166</v>
      </c>
      <c r="R168">
        <v>4.06</v>
      </c>
      <c r="S168">
        <v>322</v>
      </c>
      <c r="U168">
        <v>3.98</v>
      </c>
      <c r="V168">
        <v>166</v>
      </c>
      <c r="X168">
        <v>16.6</v>
      </c>
      <c r="Y168">
        <v>166</v>
      </c>
    </row>
    <row r="169" spans="3:25" ht="12">
      <c r="C169" s="10"/>
      <c r="F169">
        <v>2.86</v>
      </c>
      <c r="G169">
        <v>332</v>
      </c>
      <c r="I169" s="10">
        <v>3.88</v>
      </c>
      <c r="J169">
        <v>167</v>
      </c>
      <c r="L169">
        <v>12.41</v>
      </c>
      <c r="M169">
        <v>167</v>
      </c>
      <c r="R169">
        <v>4.07</v>
      </c>
      <c r="S169">
        <v>324</v>
      </c>
      <c r="U169">
        <v>4</v>
      </c>
      <c r="V169">
        <v>167</v>
      </c>
      <c r="X169">
        <v>16.67</v>
      </c>
      <c r="Y169">
        <v>167</v>
      </c>
    </row>
    <row r="170" spans="3:25" ht="12">
      <c r="C170" s="10"/>
      <c r="F170">
        <v>2.87</v>
      </c>
      <c r="G170">
        <v>334</v>
      </c>
      <c r="I170" s="10">
        <v>3.9</v>
      </c>
      <c r="J170">
        <v>168</v>
      </c>
      <c r="L170">
        <v>12.46</v>
      </c>
      <c r="M170">
        <v>168</v>
      </c>
      <c r="R170">
        <v>4.08</v>
      </c>
      <c r="S170">
        <v>326</v>
      </c>
      <c r="U170">
        <v>4.02</v>
      </c>
      <c r="V170">
        <v>168</v>
      </c>
      <c r="X170">
        <v>16.74</v>
      </c>
      <c r="Y170">
        <v>168</v>
      </c>
    </row>
    <row r="171" spans="3:25" ht="12">
      <c r="C171" s="10"/>
      <c r="F171">
        <v>2.88</v>
      </c>
      <c r="G171">
        <v>336</v>
      </c>
      <c r="I171" s="10">
        <v>3.91</v>
      </c>
      <c r="J171">
        <v>169</v>
      </c>
      <c r="L171">
        <v>12.52</v>
      </c>
      <c r="M171">
        <v>169</v>
      </c>
      <c r="R171">
        <v>4.09</v>
      </c>
      <c r="S171">
        <v>328</v>
      </c>
      <c r="U171">
        <v>4.03</v>
      </c>
      <c r="V171">
        <v>169</v>
      </c>
      <c r="X171">
        <v>16.81</v>
      </c>
      <c r="Y171">
        <v>169</v>
      </c>
    </row>
    <row r="172" spans="3:25" ht="12">
      <c r="C172" s="10"/>
      <c r="F172">
        <v>2.89</v>
      </c>
      <c r="G172">
        <v>338</v>
      </c>
      <c r="I172" s="10">
        <v>3.93</v>
      </c>
      <c r="J172">
        <v>170</v>
      </c>
      <c r="L172">
        <v>12.57</v>
      </c>
      <c r="M172">
        <v>170</v>
      </c>
      <c r="R172">
        <v>4.1</v>
      </c>
      <c r="S172">
        <v>330</v>
      </c>
      <c r="U172">
        <v>4.05</v>
      </c>
      <c r="V172">
        <v>170</v>
      </c>
      <c r="X172">
        <v>16.88</v>
      </c>
      <c r="Y172">
        <v>170</v>
      </c>
    </row>
    <row r="173" spans="3:25" ht="12">
      <c r="C173" s="10"/>
      <c r="F173">
        <v>2.9</v>
      </c>
      <c r="G173">
        <v>340</v>
      </c>
      <c r="I173" s="10">
        <v>3.94</v>
      </c>
      <c r="J173">
        <v>171</v>
      </c>
      <c r="L173">
        <v>12.62</v>
      </c>
      <c r="M173">
        <v>171</v>
      </c>
      <c r="R173">
        <v>4.11</v>
      </c>
      <c r="S173">
        <v>332</v>
      </c>
      <c r="U173">
        <v>4.07</v>
      </c>
      <c r="V173">
        <v>171</v>
      </c>
      <c r="X173">
        <v>16.95</v>
      </c>
      <c r="Y173">
        <v>171</v>
      </c>
    </row>
    <row r="174" spans="3:25" ht="12">
      <c r="C174" s="10"/>
      <c r="F174">
        <v>2.91</v>
      </c>
      <c r="G174">
        <v>342</v>
      </c>
      <c r="I174" s="10">
        <v>3.96</v>
      </c>
      <c r="J174">
        <v>172</v>
      </c>
      <c r="L174">
        <v>12.68</v>
      </c>
      <c r="M174">
        <v>172</v>
      </c>
      <c r="R174">
        <v>4.12</v>
      </c>
      <c r="S174">
        <v>334</v>
      </c>
      <c r="U174">
        <v>4.08</v>
      </c>
      <c r="V174">
        <v>172</v>
      </c>
      <c r="X174">
        <v>17.03</v>
      </c>
      <c r="Y174">
        <v>172</v>
      </c>
    </row>
    <row r="175" spans="3:25" ht="12">
      <c r="C175" s="10"/>
      <c r="F175">
        <v>2.92</v>
      </c>
      <c r="G175">
        <v>344</v>
      </c>
      <c r="I175" s="10">
        <v>3.98</v>
      </c>
      <c r="J175">
        <v>173</v>
      </c>
      <c r="L175">
        <v>12.73</v>
      </c>
      <c r="M175">
        <v>173</v>
      </c>
      <c r="R175">
        <v>4.13</v>
      </c>
      <c r="S175">
        <v>336</v>
      </c>
      <c r="U175">
        <v>4.1</v>
      </c>
      <c r="V175">
        <v>173</v>
      </c>
      <c r="X175">
        <v>17.1</v>
      </c>
      <c r="Y175">
        <v>173</v>
      </c>
    </row>
    <row r="176" spans="3:25" ht="12">
      <c r="C176" s="10"/>
      <c r="F176">
        <v>2.93</v>
      </c>
      <c r="G176">
        <v>346</v>
      </c>
      <c r="I176" s="10">
        <v>3.99</v>
      </c>
      <c r="J176">
        <v>174</v>
      </c>
      <c r="L176">
        <v>12.78</v>
      </c>
      <c r="M176">
        <v>174</v>
      </c>
      <c r="R176">
        <v>4.14</v>
      </c>
      <c r="S176">
        <v>338</v>
      </c>
      <c r="U176">
        <v>4.12</v>
      </c>
      <c r="V176">
        <v>174</v>
      </c>
      <c r="X176">
        <v>17.17</v>
      </c>
      <c r="Y176">
        <v>174</v>
      </c>
    </row>
    <row r="177" spans="3:25" ht="12">
      <c r="C177" s="10"/>
      <c r="F177">
        <v>2.94</v>
      </c>
      <c r="G177">
        <v>348</v>
      </c>
      <c r="I177" s="10">
        <v>4.01</v>
      </c>
      <c r="J177">
        <v>175</v>
      </c>
      <c r="L177">
        <v>12.84</v>
      </c>
      <c r="M177">
        <v>175</v>
      </c>
      <c r="R177">
        <v>4.15</v>
      </c>
      <c r="S177">
        <v>340</v>
      </c>
      <c r="U177">
        <v>4.14</v>
      </c>
      <c r="V177">
        <v>175</v>
      </c>
      <c r="X177">
        <v>17.24</v>
      </c>
      <c r="Y177">
        <v>175</v>
      </c>
    </row>
    <row r="178" spans="3:25" ht="12">
      <c r="C178" s="10"/>
      <c r="F178">
        <v>2.95</v>
      </c>
      <c r="G178">
        <v>350</v>
      </c>
      <c r="I178" s="10">
        <v>4.02</v>
      </c>
      <c r="J178">
        <v>176</v>
      </c>
      <c r="L178">
        <v>12.89</v>
      </c>
      <c r="M178">
        <v>176</v>
      </c>
      <c r="R178">
        <v>4.16</v>
      </c>
      <c r="S178">
        <v>342</v>
      </c>
      <c r="U178">
        <v>4.15</v>
      </c>
      <c r="V178">
        <v>176</v>
      </c>
      <c r="X178">
        <v>17.31</v>
      </c>
      <c r="Y178">
        <v>176</v>
      </c>
    </row>
    <row r="179" spans="3:25" ht="12">
      <c r="C179" s="10"/>
      <c r="F179">
        <v>2.96</v>
      </c>
      <c r="G179">
        <v>352</v>
      </c>
      <c r="I179" s="10">
        <v>4.04</v>
      </c>
      <c r="J179">
        <v>177</v>
      </c>
      <c r="L179">
        <v>12.94</v>
      </c>
      <c r="M179">
        <v>177</v>
      </c>
      <c r="R179">
        <v>4.17</v>
      </c>
      <c r="S179">
        <v>343</v>
      </c>
      <c r="U179">
        <v>4.17</v>
      </c>
      <c r="V179">
        <v>177</v>
      </c>
      <c r="X179">
        <v>17.38</v>
      </c>
      <c r="Y179">
        <v>177</v>
      </c>
    </row>
    <row r="180" spans="3:25" ht="12">
      <c r="C180" s="10"/>
      <c r="F180">
        <v>2.97</v>
      </c>
      <c r="G180">
        <v>354</v>
      </c>
      <c r="I180" s="10">
        <v>4.06</v>
      </c>
      <c r="J180">
        <v>178</v>
      </c>
      <c r="L180">
        <v>13</v>
      </c>
      <c r="M180">
        <v>178</v>
      </c>
      <c r="R180">
        <v>4.18</v>
      </c>
      <c r="S180">
        <v>345</v>
      </c>
      <c r="U180">
        <v>4.19</v>
      </c>
      <c r="V180">
        <v>178</v>
      </c>
      <c r="X180">
        <v>17.45</v>
      </c>
      <c r="Y180">
        <v>178</v>
      </c>
    </row>
    <row r="181" spans="3:25" ht="12">
      <c r="C181" s="10"/>
      <c r="F181">
        <v>2.98</v>
      </c>
      <c r="G181">
        <v>356</v>
      </c>
      <c r="I181" s="10">
        <v>4.07</v>
      </c>
      <c r="J181">
        <v>179</v>
      </c>
      <c r="L181">
        <v>13.05</v>
      </c>
      <c r="M181">
        <v>179</v>
      </c>
      <c r="R181">
        <v>4.19</v>
      </c>
      <c r="S181">
        <v>347</v>
      </c>
      <c r="U181">
        <v>4.2</v>
      </c>
      <c r="V181">
        <v>179</v>
      </c>
      <c r="X181">
        <v>17.52</v>
      </c>
      <c r="Y181">
        <v>179</v>
      </c>
    </row>
    <row r="182" spans="3:25" ht="12">
      <c r="C182" s="10"/>
      <c r="F182">
        <v>2.99</v>
      </c>
      <c r="G182">
        <v>358</v>
      </c>
      <c r="I182" s="10">
        <v>4.09</v>
      </c>
      <c r="J182">
        <v>180</v>
      </c>
      <c r="L182">
        <v>13.1</v>
      </c>
      <c r="M182">
        <v>180</v>
      </c>
      <c r="R182">
        <v>4.2</v>
      </c>
      <c r="S182">
        <v>349</v>
      </c>
      <c r="U182">
        <v>4.22</v>
      </c>
      <c r="V182">
        <v>180</v>
      </c>
      <c r="X182">
        <v>17.59</v>
      </c>
      <c r="Y182">
        <v>180</v>
      </c>
    </row>
    <row r="183" spans="3:25" ht="12">
      <c r="C183" s="10"/>
      <c r="F183">
        <v>3</v>
      </c>
      <c r="G183">
        <v>360</v>
      </c>
      <c r="I183" s="10">
        <v>4.1</v>
      </c>
      <c r="J183">
        <v>181</v>
      </c>
      <c r="L183">
        <v>13.16</v>
      </c>
      <c r="M183">
        <v>181</v>
      </c>
      <c r="R183">
        <v>4.21</v>
      </c>
      <c r="S183">
        <v>351</v>
      </c>
      <c r="U183">
        <v>4.24</v>
      </c>
      <c r="V183">
        <v>181</v>
      </c>
      <c r="X183">
        <v>17.66</v>
      </c>
      <c r="Y183">
        <v>181</v>
      </c>
    </row>
    <row r="184" spans="3:25" ht="12">
      <c r="C184" s="10"/>
      <c r="F184">
        <v>3.01</v>
      </c>
      <c r="G184">
        <v>362</v>
      </c>
      <c r="I184" s="10">
        <v>4.12</v>
      </c>
      <c r="J184">
        <v>182</v>
      </c>
      <c r="L184">
        <v>13.21</v>
      </c>
      <c r="M184">
        <v>182</v>
      </c>
      <c r="R184">
        <v>4.22</v>
      </c>
      <c r="S184">
        <v>353</v>
      </c>
      <c r="U184">
        <v>4.25</v>
      </c>
      <c r="V184">
        <v>182</v>
      </c>
      <c r="X184">
        <v>17.73</v>
      </c>
      <c r="Y184">
        <v>182</v>
      </c>
    </row>
    <row r="185" spans="3:25" ht="12">
      <c r="C185" s="10"/>
      <c r="F185">
        <v>3.02</v>
      </c>
      <c r="G185">
        <v>364</v>
      </c>
      <c r="I185" s="10">
        <v>4.14</v>
      </c>
      <c r="J185">
        <v>183</v>
      </c>
      <c r="L185">
        <v>13.26</v>
      </c>
      <c r="M185">
        <v>183</v>
      </c>
      <c r="R185">
        <v>4.23</v>
      </c>
      <c r="S185">
        <v>355</v>
      </c>
      <c r="U185">
        <v>4.27</v>
      </c>
      <c r="V185">
        <v>183</v>
      </c>
      <c r="X185">
        <v>17.8</v>
      </c>
      <c r="Y185">
        <v>183</v>
      </c>
    </row>
    <row r="186" spans="3:25" ht="12">
      <c r="C186" s="10"/>
      <c r="F186">
        <v>3.03</v>
      </c>
      <c r="G186">
        <v>366</v>
      </c>
      <c r="I186" s="10">
        <v>4.15</v>
      </c>
      <c r="J186">
        <v>184</v>
      </c>
      <c r="L186">
        <v>13.32</v>
      </c>
      <c r="M186">
        <v>184</v>
      </c>
      <c r="R186">
        <v>4.24</v>
      </c>
      <c r="S186">
        <v>357</v>
      </c>
      <c r="U186">
        <v>4.29</v>
      </c>
      <c r="V186">
        <v>184</v>
      </c>
      <c r="X186">
        <v>17.87</v>
      </c>
      <c r="Y186">
        <v>184</v>
      </c>
    </row>
    <row r="187" spans="3:25" ht="12">
      <c r="C187" s="10"/>
      <c r="F187">
        <v>3.04</v>
      </c>
      <c r="G187">
        <v>368</v>
      </c>
      <c r="I187" s="10">
        <v>4.17</v>
      </c>
      <c r="J187">
        <v>185</v>
      </c>
      <c r="L187">
        <v>13.37</v>
      </c>
      <c r="M187">
        <v>185</v>
      </c>
      <c r="R187">
        <v>4.25</v>
      </c>
      <c r="S187">
        <v>359</v>
      </c>
      <c r="U187">
        <v>4.31</v>
      </c>
      <c r="V187">
        <v>185</v>
      </c>
      <c r="X187">
        <v>17.94</v>
      </c>
      <c r="Y187">
        <v>185</v>
      </c>
    </row>
    <row r="188" spans="3:25" ht="12">
      <c r="C188" s="10"/>
      <c r="F188">
        <v>3.05</v>
      </c>
      <c r="G188">
        <v>370</v>
      </c>
      <c r="I188" s="10">
        <v>4.18</v>
      </c>
      <c r="J188">
        <v>186</v>
      </c>
      <c r="L188">
        <v>13.42</v>
      </c>
      <c r="M188">
        <v>186</v>
      </c>
      <c r="R188">
        <v>4.26</v>
      </c>
      <c r="S188">
        <v>361</v>
      </c>
      <c r="U188">
        <v>4.32</v>
      </c>
      <c r="V188">
        <v>186</v>
      </c>
      <c r="X188">
        <v>18.01</v>
      </c>
      <c r="Y188">
        <v>186</v>
      </c>
    </row>
    <row r="189" spans="3:25" ht="12">
      <c r="C189" s="10"/>
      <c r="F189">
        <v>3.06</v>
      </c>
      <c r="G189">
        <v>372</v>
      </c>
      <c r="I189" s="10">
        <v>4.2</v>
      </c>
      <c r="J189">
        <v>187</v>
      </c>
      <c r="L189">
        <v>13.48</v>
      </c>
      <c r="M189">
        <v>187</v>
      </c>
      <c r="R189">
        <v>4.27</v>
      </c>
      <c r="S189">
        <v>363</v>
      </c>
      <c r="U189">
        <v>4.34</v>
      </c>
      <c r="V189">
        <v>187</v>
      </c>
      <c r="X189">
        <v>18.08</v>
      </c>
      <c r="Y189">
        <v>187</v>
      </c>
    </row>
    <row r="190" spans="3:25" ht="12">
      <c r="C190" s="10"/>
      <c r="F190">
        <v>3.07</v>
      </c>
      <c r="G190">
        <v>374</v>
      </c>
      <c r="I190" s="10">
        <v>4.22</v>
      </c>
      <c r="J190">
        <v>188</v>
      </c>
      <c r="L190">
        <v>13.53</v>
      </c>
      <c r="M190">
        <v>188</v>
      </c>
      <c r="R190">
        <v>4.28</v>
      </c>
      <c r="S190">
        <v>365</v>
      </c>
      <c r="U190">
        <v>4.36</v>
      </c>
      <c r="V190">
        <v>188</v>
      </c>
      <c r="X190">
        <v>18.15</v>
      </c>
      <c r="Y190">
        <v>188</v>
      </c>
    </row>
    <row r="191" spans="3:25" ht="12">
      <c r="C191" s="10"/>
      <c r="F191">
        <v>3.08</v>
      </c>
      <c r="G191">
        <v>376</v>
      </c>
      <c r="I191" s="10">
        <v>4.23</v>
      </c>
      <c r="J191">
        <v>189</v>
      </c>
      <c r="L191">
        <v>13.58</v>
      </c>
      <c r="M191">
        <v>189</v>
      </c>
      <c r="R191">
        <v>4.29</v>
      </c>
      <c r="S191">
        <v>367</v>
      </c>
      <c r="U191">
        <v>4.37</v>
      </c>
      <c r="V191">
        <v>189</v>
      </c>
      <c r="X191">
        <v>18.22</v>
      </c>
      <c r="Y191">
        <v>189</v>
      </c>
    </row>
    <row r="192" spans="3:25" ht="12">
      <c r="C192" s="10"/>
      <c r="F192">
        <v>3.09</v>
      </c>
      <c r="G192">
        <v>378</v>
      </c>
      <c r="I192" s="10">
        <v>4.25</v>
      </c>
      <c r="J192">
        <v>190</v>
      </c>
      <c r="L192">
        <v>13.64</v>
      </c>
      <c r="M192">
        <v>190</v>
      </c>
      <c r="R192">
        <v>4.3</v>
      </c>
      <c r="S192">
        <v>369</v>
      </c>
      <c r="U192">
        <v>4.39</v>
      </c>
      <c r="V192">
        <v>190</v>
      </c>
      <c r="X192">
        <v>18.29</v>
      </c>
      <c r="Y192">
        <v>190</v>
      </c>
    </row>
    <row r="193" spans="3:25" ht="12">
      <c r="C193" s="10"/>
      <c r="F193">
        <v>3.1</v>
      </c>
      <c r="G193">
        <v>380</v>
      </c>
      <c r="I193" s="10">
        <v>4.26</v>
      </c>
      <c r="J193">
        <v>191</v>
      </c>
      <c r="L193">
        <v>13.69</v>
      </c>
      <c r="M193">
        <v>191</v>
      </c>
      <c r="R193">
        <v>4.31</v>
      </c>
      <c r="S193">
        <v>371</v>
      </c>
      <c r="U193">
        <v>4.41</v>
      </c>
      <c r="V193">
        <v>191</v>
      </c>
      <c r="X193">
        <v>18.36</v>
      </c>
      <c r="Y193">
        <v>191</v>
      </c>
    </row>
    <row r="194" spans="3:25" ht="12">
      <c r="C194" s="10"/>
      <c r="F194">
        <v>3.11</v>
      </c>
      <c r="G194">
        <v>382</v>
      </c>
      <c r="I194" s="10">
        <v>4.28</v>
      </c>
      <c r="J194">
        <v>192</v>
      </c>
      <c r="L194">
        <v>13.74</v>
      </c>
      <c r="M194">
        <v>192</v>
      </c>
      <c r="R194">
        <v>4.32</v>
      </c>
      <c r="S194">
        <v>373</v>
      </c>
      <c r="U194">
        <v>4.42</v>
      </c>
      <c r="V194">
        <v>192</v>
      </c>
      <c r="X194">
        <v>18.43</v>
      </c>
      <c r="Y194">
        <v>192</v>
      </c>
    </row>
    <row r="195" spans="3:25" ht="12">
      <c r="C195" s="10"/>
      <c r="F195">
        <v>3.12</v>
      </c>
      <c r="G195">
        <v>385</v>
      </c>
      <c r="I195" s="10">
        <v>4.3</v>
      </c>
      <c r="J195">
        <v>193</v>
      </c>
      <c r="L195">
        <v>13.8</v>
      </c>
      <c r="M195">
        <v>193</v>
      </c>
      <c r="R195">
        <v>4.33</v>
      </c>
      <c r="S195">
        <v>375</v>
      </c>
      <c r="U195">
        <v>4.44</v>
      </c>
      <c r="V195">
        <v>193</v>
      </c>
      <c r="X195">
        <v>18.5</v>
      </c>
      <c r="Y195">
        <v>193</v>
      </c>
    </row>
    <row r="196" spans="3:25" ht="12">
      <c r="C196" s="10"/>
      <c r="F196">
        <v>3.13</v>
      </c>
      <c r="G196">
        <v>387</v>
      </c>
      <c r="I196" s="10">
        <v>4.31</v>
      </c>
      <c r="J196">
        <v>194</v>
      </c>
      <c r="L196">
        <v>13.85</v>
      </c>
      <c r="M196">
        <v>194</v>
      </c>
      <c r="R196">
        <v>4.34</v>
      </c>
      <c r="S196">
        <v>377</v>
      </c>
      <c r="U196">
        <v>4.46</v>
      </c>
      <c r="V196">
        <v>194</v>
      </c>
      <c r="X196">
        <v>18.57</v>
      </c>
      <c r="Y196">
        <v>194</v>
      </c>
    </row>
    <row r="197" spans="3:25" ht="12">
      <c r="C197" s="10"/>
      <c r="F197">
        <v>3.14</v>
      </c>
      <c r="G197">
        <v>389</v>
      </c>
      <c r="I197" s="10">
        <v>4.33</v>
      </c>
      <c r="J197">
        <v>195</v>
      </c>
      <c r="L197">
        <v>13.9</v>
      </c>
      <c r="M197">
        <v>195</v>
      </c>
      <c r="R197">
        <v>4.35</v>
      </c>
      <c r="S197">
        <v>379</v>
      </c>
      <c r="U197">
        <v>4.48</v>
      </c>
      <c r="V197">
        <v>195</v>
      </c>
      <c r="X197">
        <v>18.64</v>
      </c>
      <c r="Y197">
        <v>195</v>
      </c>
    </row>
    <row r="198" spans="3:25" ht="12">
      <c r="C198" s="10"/>
      <c r="F198">
        <v>3.15</v>
      </c>
      <c r="G198">
        <v>391</v>
      </c>
      <c r="I198" s="10">
        <v>4.34</v>
      </c>
      <c r="J198">
        <v>196</v>
      </c>
      <c r="L198">
        <v>13.96</v>
      </c>
      <c r="M198">
        <v>196</v>
      </c>
      <c r="R198">
        <v>4.36</v>
      </c>
      <c r="S198">
        <v>381</v>
      </c>
      <c r="U198">
        <v>4.49</v>
      </c>
      <c r="V198">
        <v>196</v>
      </c>
      <c r="X198">
        <v>18.71</v>
      </c>
      <c r="Y198">
        <v>196</v>
      </c>
    </row>
    <row r="199" spans="3:25" ht="12">
      <c r="C199" s="10"/>
      <c r="F199">
        <v>3.16</v>
      </c>
      <c r="G199">
        <v>393</v>
      </c>
      <c r="I199" s="10">
        <v>4.36</v>
      </c>
      <c r="J199">
        <v>197</v>
      </c>
      <c r="L199">
        <v>14.01</v>
      </c>
      <c r="M199">
        <v>197</v>
      </c>
      <c r="R199">
        <v>4.37</v>
      </c>
      <c r="S199">
        <v>383</v>
      </c>
      <c r="U199">
        <v>4.51</v>
      </c>
      <c r="V199">
        <v>197</v>
      </c>
      <c r="X199">
        <v>18.78</v>
      </c>
      <c r="Y199">
        <v>197</v>
      </c>
    </row>
    <row r="200" spans="3:25" ht="12">
      <c r="C200" s="10"/>
      <c r="F200">
        <v>3.17</v>
      </c>
      <c r="G200">
        <v>395</v>
      </c>
      <c r="I200" s="10">
        <v>4.38</v>
      </c>
      <c r="J200">
        <v>198</v>
      </c>
      <c r="L200">
        <v>14.06</v>
      </c>
      <c r="M200">
        <v>198</v>
      </c>
      <c r="R200">
        <v>4.38</v>
      </c>
      <c r="S200">
        <v>385</v>
      </c>
      <c r="U200">
        <v>4.53</v>
      </c>
      <c r="V200">
        <v>198</v>
      </c>
      <c r="X200">
        <v>18.85</v>
      </c>
      <c r="Y200">
        <v>198</v>
      </c>
    </row>
    <row r="201" spans="3:25" ht="12">
      <c r="C201" s="10"/>
      <c r="F201">
        <v>3.18</v>
      </c>
      <c r="G201">
        <v>397</v>
      </c>
      <c r="I201" s="10">
        <v>4.39</v>
      </c>
      <c r="J201">
        <v>199</v>
      </c>
      <c r="L201">
        <v>14.12</v>
      </c>
      <c r="M201">
        <v>199</v>
      </c>
      <c r="R201">
        <v>4.39</v>
      </c>
      <c r="S201">
        <v>387</v>
      </c>
      <c r="U201">
        <v>4.54</v>
      </c>
      <c r="V201">
        <v>199</v>
      </c>
      <c r="X201">
        <v>18.92</v>
      </c>
      <c r="Y201">
        <v>199</v>
      </c>
    </row>
    <row r="202" spans="3:25" ht="12">
      <c r="C202" s="10"/>
      <c r="F202">
        <v>3.19</v>
      </c>
      <c r="G202">
        <v>399</v>
      </c>
      <c r="I202" s="10">
        <v>4.41</v>
      </c>
      <c r="J202">
        <v>200</v>
      </c>
      <c r="L202">
        <v>14.17</v>
      </c>
      <c r="M202">
        <v>200</v>
      </c>
      <c r="R202">
        <v>4.4</v>
      </c>
      <c r="S202">
        <v>389</v>
      </c>
      <c r="U202">
        <v>4.56</v>
      </c>
      <c r="V202">
        <v>200</v>
      </c>
      <c r="X202">
        <v>18.99</v>
      </c>
      <c r="Y202">
        <v>200</v>
      </c>
    </row>
    <row r="203" spans="3:25" ht="12">
      <c r="C203" s="10"/>
      <c r="F203">
        <v>3.2</v>
      </c>
      <c r="G203">
        <v>401</v>
      </c>
      <c r="I203" s="10">
        <v>4.42</v>
      </c>
      <c r="J203">
        <v>201</v>
      </c>
      <c r="L203">
        <v>14.22</v>
      </c>
      <c r="M203">
        <v>201</v>
      </c>
      <c r="R203">
        <v>4.41</v>
      </c>
      <c r="S203">
        <v>391</v>
      </c>
      <c r="U203">
        <v>4.58</v>
      </c>
      <c r="V203">
        <v>201</v>
      </c>
      <c r="X203">
        <v>19.06</v>
      </c>
      <c r="Y203">
        <v>201</v>
      </c>
    </row>
    <row r="204" spans="3:25" ht="12">
      <c r="C204" s="10"/>
      <c r="F204">
        <v>3.21</v>
      </c>
      <c r="G204">
        <v>403</v>
      </c>
      <c r="I204" s="10">
        <v>4.44</v>
      </c>
      <c r="J204">
        <v>202</v>
      </c>
      <c r="L204">
        <v>14.28</v>
      </c>
      <c r="M204">
        <v>202</v>
      </c>
      <c r="R204">
        <v>4.42</v>
      </c>
      <c r="S204">
        <v>393</v>
      </c>
      <c r="U204">
        <v>4.59</v>
      </c>
      <c r="V204">
        <v>202</v>
      </c>
      <c r="X204">
        <v>19.14</v>
      </c>
      <c r="Y204">
        <v>202</v>
      </c>
    </row>
    <row r="205" spans="3:25" ht="12">
      <c r="C205" s="10"/>
      <c r="F205">
        <v>3.22</v>
      </c>
      <c r="G205">
        <v>405</v>
      </c>
      <c r="I205" s="10">
        <v>4.46</v>
      </c>
      <c r="J205">
        <v>203</v>
      </c>
      <c r="L205">
        <v>14.33</v>
      </c>
      <c r="M205">
        <v>203</v>
      </c>
      <c r="R205">
        <v>4.43</v>
      </c>
      <c r="S205">
        <v>395</v>
      </c>
      <c r="U205">
        <v>4.61</v>
      </c>
      <c r="V205">
        <v>203</v>
      </c>
      <c r="X205">
        <v>19.21</v>
      </c>
      <c r="Y205">
        <v>203</v>
      </c>
    </row>
    <row r="206" spans="3:25" ht="12">
      <c r="C206" s="10"/>
      <c r="F206">
        <v>3.23</v>
      </c>
      <c r="G206">
        <v>407</v>
      </c>
      <c r="I206" s="10">
        <v>4.47</v>
      </c>
      <c r="J206">
        <v>204</v>
      </c>
      <c r="L206">
        <v>14.38</v>
      </c>
      <c r="M206">
        <v>204</v>
      </c>
      <c r="R206">
        <v>4.44</v>
      </c>
      <c r="S206">
        <v>397</v>
      </c>
      <c r="U206">
        <v>4.63</v>
      </c>
      <c r="V206">
        <v>204</v>
      </c>
      <c r="X206">
        <v>19.28</v>
      </c>
      <c r="Y206">
        <v>204</v>
      </c>
    </row>
    <row r="207" spans="3:25" ht="12">
      <c r="C207" s="10"/>
      <c r="F207">
        <v>3.24</v>
      </c>
      <c r="G207">
        <v>409</v>
      </c>
      <c r="I207" s="10">
        <v>4.49</v>
      </c>
      <c r="J207">
        <v>205</v>
      </c>
      <c r="L207">
        <v>14.44</v>
      </c>
      <c r="M207">
        <v>205</v>
      </c>
      <c r="R207">
        <v>4.45</v>
      </c>
      <c r="S207">
        <v>399</v>
      </c>
      <c r="U207">
        <v>4.65</v>
      </c>
      <c r="V207">
        <v>205</v>
      </c>
      <c r="X207">
        <v>19.35</v>
      </c>
      <c r="Y207">
        <v>205</v>
      </c>
    </row>
    <row r="208" spans="3:25" ht="12">
      <c r="C208" s="10"/>
      <c r="F208">
        <v>3.25</v>
      </c>
      <c r="G208">
        <v>411</v>
      </c>
      <c r="I208" s="10">
        <v>4.5</v>
      </c>
      <c r="J208">
        <v>206</v>
      </c>
      <c r="L208">
        <v>14.49</v>
      </c>
      <c r="M208">
        <v>206</v>
      </c>
      <c r="R208">
        <v>4.46</v>
      </c>
      <c r="S208">
        <v>401</v>
      </c>
      <c r="U208">
        <v>4.66</v>
      </c>
      <c r="V208">
        <v>206</v>
      </c>
      <c r="X208">
        <v>19.42</v>
      </c>
      <c r="Y208">
        <v>206</v>
      </c>
    </row>
    <row r="209" spans="3:25" ht="12">
      <c r="C209" s="10"/>
      <c r="F209">
        <v>3.26</v>
      </c>
      <c r="G209">
        <v>413</v>
      </c>
      <c r="I209" s="10">
        <v>4.52</v>
      </c>
      <c r="J209">
        <v>207</v>
      </c>
      <c r="L209">
        <v>14.54</v>
      </c>
      <c r="M209">
        <v>207</v>
      </c>
      <c r="R209">
        <v>4.47</v>
      </c>
      <c r="S209">
        <v>403</v>
      </c>
      <c r="U209">
        <v>4.68</v>
      </c>
      <c r="V209">
        <v>207</v>
      </c>
      <c r="X209">
        <v>19.49</v>
      </c>
      <c r="Y209">
        <v>207</v>
      </c>
    </row>
    <row r="210" spans="3:25" ht="12">
      <c r="C210" s="10"/>
      <c r="F210">
        <v>3.27</v>
      </c>
      <c r="G210">
        <v>415</v>
      </c>
      <c r="I210" s="10">
        <v>4.54</v>
      </c>
      <c r="J210">
        <v>208</v>
      </c>
      <c r="L210">
        <v>14.6</v>
      </c>
      <c r="M210">
        <v>208</v>
      </c>
      <c r="R210">
        <v>4.48</v>
      </c>
      <c r="S210">
        <v>405</v>
      </c>
      <c r="U210">
        <v>4.7</v>
      </c>
      <c r="V210">
        <v>208</v>
      </c>
      <c r="X210">
        <v>19.56</v>
      </c>
      <c r="Y210">
        <v>208</v>
      </c>
    </row>
    <row r="211" spans="3:25" ht="12">
      <c r="C211" s="10"/>
      <c r="F211">
        <v>3.28</v>
      </c>
      <c r="G211">
        <v>417</v>
      </c>
      <c r="I211" s="10">
        <v>4.55</v>
      </c>
      <c r="J211">
        <v>209</v>
      </c>
      <c r="L211">
        <v>14.65</v>
      </c>
      <c r="M211">
        <v>209</v>
      </c>
      <c r="R211">
        <v>4.49</v>
      </c>
      <c r="S211">
        <v>407</v>
      </c>
      <c r="U211">
        <v>4.71</v>
      </c>
      <c r="V211">
        <v>209</v>
      </c>
      <c r="X211">
        <v>19.63</v>
      </c>
      <c r="Y211">
        <v>209</v>
      </c>
    </row>
    <row r="212" spans="3:25" ht="12">
      <c r="C212" s="10"/>
      <c r="F212">
        <v>3.29</v>
      </c>
      <c r="G212">
        <v>419</v>
      </c>
      <c r="I212" s="10">
        <v>4.57</v>
      </c>
      <c r="J212">
        <v>210</v>
      </c>
      <c r="L212">
        <v>14.7</v>
      </c>
      <c r="M212">
        <v>210</v>
      </c>
      <c r="R212">
        <v>4.5</v>
      </c>
      <c r="S212">
        <v>409</v>
      </c>
      <c r="U212">
        <v>4.73</v>
      </c>
      <c r="V212">
        <v>210</v>
      </c>
      <c r="X212">
        <v>19.7</v>
      </c>
      <c r="Y212">
        <v>210</v>
      </c>
    </row>
    <row r="213" spans="3:25" ht="12">
      <c r="C213" s="10"/>
      <c r="F213">
        <v>3.3</v>
      </c>
      <c r="G213">
        <v>421</v>
      </c>
      <c r="I213" s="10">
        <v>4.59</v>
      </c>
      <c r="J213">
        <v>211</v>
      </c>
      <c r="L213">
        <v>14.76</v>
      </c>
      <c r="M213">
        <v>211</v>
      </c>
      <c r="R213">
        <v>4.51</v>
      </c>
      <c r="S213">
        <v>411</v>
      </c>
      <c r="U213">
        <v>4.75</v>
      </c>
      <c r="V213">
        <v>211</v>
      </c>
      <c r="X213">
        <v>19.77</v>
      </c>
      <c r="Y213">
        <v>211</v>
      </c>
    </row>
    <row r="214" spans="3:25" ht="12">
      <c r="C214" s="10"/>
      <c r="F214">
        <v>3.31</v>
      </c>
      <c r="G214">
        <v>423</v>
      </c>
      <c r="I214" s="10">
        <v>4.6</v>
      </c>
      <c r="J214">
        <v>212</v>
      </c>
      <c r="L214">
        <v>14.81</v>
      </c>
      <c r="M214">
        <v>212</v>
      </c>
      <c r="R214">
        <v>4.52</v>
      </c>
      <c r="S214">
        <v>413</v>
      </c>
      <c r="U214">
        <v>4.76</v>
      </c>
      <c r="V214">
        <v>212</v>
      </c>
      <c r="X214">
        <v>19.84</v>
      </c>
      <c r="Y214">
        <v>212</v>
      </c>
    </row>
    <row r="215" spans="3:25" ht="12">
      <c r="C215" s="10"/>
      <c r="F215">
        <v>3.32</v>
      </c>
      <c r="G215">
        <v>425</v>
      </c>
      <c r="I215" s="10">
        <v>4.62</v>
      </c>
      <c r="J215">
        <v>213</v>
      </c>
      <c r="L215">
        <v>14.86</v>
      </c>
      <c r="M215">
        <v>213</v>
      </c>
      <c r="R215">
        <v>4.53</v>
      </c>
      <c r="S215">
        <v>415</v>
      </c>
      <c r="U215">
        <v>4.78</v>
      </c>
      <c r="V215">
        <v>213</v>
      </c>
      <c r="X215">
        <v>19.91</v>
      </c>
      <c r="Y215">
        <v>213</v>
      </c>
    </row>
    <row r="216" spans="3:25" ht="12">
      <c r="C216" s="10"/>
      <c r="F216">
        <v>3.33</v>
      </c>
      <c r="G216">
        <v>427</v>
      </c>
      <c r="I216" s="10">
        <v>4.63</v>
      </c>
      <c r="J216">
        <v>214</v>
      </c>
      <c r="L216">
        <v>14.92</v>
      </c>
      <c r="M216">
        <v>214</v>
      </c>
      <c r="R216">
        <v>4.54</v>
      </c>
      <c r="S216">
        <v>417</v>
      </c>
      <c r="U216">
        <v>4.8</v>
      </c>
      <c r="V216">
        <v>214</v>
      </c>
      <c r="X216">
        <v>19.98</v>
      </c>
      <c r="Y216">
        <v>214</v>
      </c>
    </row>
    <row r="217" spans="3:25" ht="12">
      <c r="C217" s="10"/>
      <c r="F217">
        <v>3.34</v>
      </c>
      <c r="G217">
        <v>429</v>
      </c>
      <c r="I217" s="10">
        <v>4.65</v>
      </c>
      <c r="J217">
        <v>215</v>
      </c>
      <c r="L217">
        <v>14.97</v>
      </c>
      <c r="M217">
        <v>215</v>
      </c>
      <c r="R217">
        <v>4.55</v>
      </c>
      <c r="S217">
        <v>419</v>
      </c>
      <c r="U217">
        <v>4.81</v>
      </c>
      <c r="V217">
        <v>215</v>
      </c>
      <c r="X217">
        <v>20.05</v>
      </c>
      <c r="Y217">
        <v>215</v>
      </c>
    </row>
    <row r="218" spans="3:25" ht="12">
      <c r="C218" s="10"/>
      <c r="F218">
        <v>3.35</v>
      </c>
      <c r="G218">
        <v>431</v>
      </c>
      <c r="I218" s="10">
        <v>4.67</v>
      </c>
      <c r="J218">
        <v>216</v>
      </c>
      <c r="L218">
        <v>15.02</v>
      </c>
      <c r="M218">
        <v>216</v>
      </c>
      <c r="R218">
        <v>4.56</v>
      </c>
      <c r="S218">
        <v>421</v>
      </c>
      <c r="U218">
        <v>4.83</v>
      </c>
      <c r="V218">
        <v>216</v>
      </c>
      <c r="X218">
        <v>20.12</v>
      </c>
      <c r="Y218">
        <v>216</v>
      </c>
    </row>
    <row r="219" spans="3:25" ht="12">
      <c r="C219" s="10"/>
      <c r="F219">
        <v>3.36</v>
      </c>
      <c r="G219">
        <v>434</v>
      </c>
      <c r="I219" s="10">
        <v>4.68</v>
      </c>
      <c r="J219">
        <v>217</v>
      </c>
      <c r="L219">
        <v>15.08</v>
      </c>
      <c r="M219">
        <v>217</v>
      </c>
      <c r="R219">
        <v>4.57</v>
      </c>
      <c r="S219">
        <v>423</v>
      </c>
      <c r="U219">
        <v>4.85</v>
      </c>
      <c r="V219">
        <v>217</v>
      </c>
      <c r="X219">
        <v>20.19</v>
      </c>
      <c r="Y219">
        <v>217</v>
      </c>
    </row>
    <row r="220" spans="3:25" ht="12">
      <c r="C220" s="10"/>
      <c r="F220">
        <v>3.37</v>
      </c>
      <c r="G220">
        <v>436</v>
      </c>
      <c r="I220" s="10">
        <v>4.7</v>
      </c>
      <c r="J220">
        <v>218</v>
      </c>
      <c r="L220">
        <v>15.13</v>
      </c>
      <c r="M220">
        <v>218</v>
      </c>
      <c r="R220">
        <v>4.58</v>
      </c>
      <c r="S220">
        <v>425</v>
      </c>
      <c r="U220">
        <v>4.87</v>
      </c>
      <c r="V220">
        <v>218</v>
      </c>
      <c r="X220">
        <v>20.26</v>
      </c>
      <c r="Y220">
        <v>218</v>
      </c>
    </row>
    <row r="221" spans="3:25" ht="12">
      <c r="C221" s="10"/>
      <c r="F221">
        <v>3.38</v>
      </c>
      <c r="G221">
        <v>438</v>
      </c>
      <c r="I221" s="10">
        <v>4.71</v>
      </c>
      <c r="J221">
        <v>219</v>
      </c>
      <c r="L221">
        <v>15.18</v>
      </c>
      <c r="M221">
        <v>219</v>
      </c>
      <c r="R221">
        <v>4.59</v>
      </c>
      <c r="S221">
        <v>427</v>
      </c>
      <c r="U221">
        <v>4.88</v>
      </c>
      <c r="V221">
        <v>219</v>
      </c>
      <c r="X221">
        <v>20.33</v>
      </c>
      <c r="Y221">
        <v>219</v>
      </c>
    </row>
    <row r="222" spans="3:25" ht="12">
      <c r="C222" s="10"/>
      <c r="F222">
        <v>3.39</v>
      </c>
      <c r="G222">
        <v>440</v>
      </c>
      <c r="I222" s="10">
        <v>4.73</v>
      </c>
      <c r="J222">
        <v>220</v>
      </c>
      <c r="L222">
        <v>15.24</v>
      </c>
      <c r="M222">
        <v>220</v>
      </c>
      <c r="R222">
        <v>4.6</v>
      </c>
      <c r="S222">
        <v>429</v>
      </c>
      <c r="U222">
        <v>4.9</v>
      </c>
      <c r="V222">
        <v>220</v>
      </c>
      <c r="X222">
        <v>20.4</v>
      </c>
      <c r="Y222">
        <v>220</v>
      </c>
    </row>
    <row r="223" spans="3:25" ht="12">
      <c r="C223" s="10"/>
      <c r="F223">
        <v>3.4</v>
      </c>
      <c r="G223">
        <v>442</v>
      </c>
      <c r="I223" s="10">
        <v>4.75</v>
      </c>
      <c r="J223">
        <v>221</v>
      </c>
      <c r="L223">
        <v>15.29</v>
      </c>
      <c r="M223">
        <v>221</v>
      </c>
      <c r="R223">
        <v>4.61</v>
      </c>
      <c r="S223">
        <v>431</v>
      </c>
      <c r="U223">
        <v>4.92</v>
      </c>
      <c r="V223">
        <v>221</v>
      </c>
      <c r="X223">
        <v>20.47</v>
      </c>
      <c r="Y223">
        <v>221</v>
      </c>
    </row>
    <row r="224" spans="3:25" ht="12">
      <c r="C224" s="10"/>
      <c r="F224">
        <v>3.41</v>
      </c>
      <c r="G224">
        <v>444</v>
      </c>
      <c r="I224" s="10">
        <v>4.76</v>
      </c>
      <c r="J224">
        <v>222</v>
      </c>
      <c r="L224">
        <v>15.34</v>
      </c>
      <c r="M224">
        <v>222</v>
      </c>
      <c r="R224">
        <v>4.62</v>
      </c>
      <c r="S224">
        <v>433</v>
      </c>
      <c r="U224">
        <v>4.93</v>
      </c>
      <c r="V224">
        <v>222</v>
      </c>
      <c r="X224">
        <v>20.54</v>
      </c>
      <c r="Y224">
        <v>222</v>
      </c>
    </row>
    <row r="225" spans="3:25" ht="12">
      <c r="C225" s="10"/>
      <c r="F225">
        <v>3.42</v>
      </c>
      <c r="G225">
        <v>446</v>
      </c>
      <c r="I225" s="10">
        <v>4.78</v>
      </c>
      <c r="J225">
        <v>223</v>
      </c>
      <c r="L225">
        <v>15.4</v>
      </c>
      <c r="M225">
        <v>223</v>
      </c>
      <c r="R225">
        <v>4.63</v>
      </c>
      <c r="S225">
        <v>435</v>
      </c>
      <c r="U225">
        <v>4.95</v>
      </c>
      <c r="V225">
        <v>223</v>
      </c>
      <c r="X225">
        <v>20.61</v>
      </c>
      <c r="Y225">
        <v>223</v>
      </c>
    </row>
    <row r="226" spans="3:25" ht="12">
      <c r="C226" s="10"/>
      <c r="F226">
        <v>3.43</v>
      </c>
      <c r="G226">
        <v>448</v>
      </c>
      <c r="I226" s="10">
        <v>4.79</v>
      </c>
      <c r="J226">
        <v>224</v>
      </c>
      <c r="L226">
        <v>15.45</v>
      </c>
      <c r="M226">
        <v>224</v>
      </c>
      <c r="R226">
        <v>4.64</v>
      </c>
      <c r="S226">
        <v>437</v>
      </c>
      <c r="U226">
        <v>4.97</v>
      </c>
      <c r="V226">
        <v>224</v>
      </c>
      <c r="X226">
        <v>20.68</v>
      </c>
      <c r="Y226">
        <v>224</v>
      </c>
    </row>
    <row r="227" spans="3:25" ht="12">
      <c r="C227" s="10"/>
      <c r="F227">
        <v>3.44</v>
      </c>
      <c r="G227">
        <v>450</v>
      </c>
      <c r="I227" s="10">
        <v>4.81</v>
      </c>
      <c r="J227">
        <v>225</v>
      </c>
      <c r="L227">
        <v>15.5</v>
      </c>
      <c r="M227">
        <v>225</v>
      </c>
      <c r="R227">
        <v>4.65</v>
      </c>
      <c r="S227">
        <v>439</v>
      </c>
      <c r="U227">
        <v>4.98</v>
      </c>
      <c r="V227">
        <v>225</v>
      </c>
      <c r="X227">
        <v>20.75</v>
      </c>
      <c r="Y227">
        <v>225</v>
      </c>
    </row>
    <row r="228" spans="3:25" ht="12">
      <c r="C228" s="10"/>
      <c r="F228">
        <v>3.45</v>
      </c>
      <c r="G228">
        <v>452</v>
      </c>
      <c r="I228" s="10">
        <v>4.83</v>
      </c>
      <c r="J228">
        <v>226</v>
      </c>
      <c r="L228">
        <v>15.56</v>
      </c>
      <c r="M228">
        <v>226</v>
      </c>
      <c r="R228">
        <v>4.66</v>
      </c>
      <c r="S228">
        <v>441</v>
      </c>
      <c r="U228">
        <v>5</v>
      </c>
      <c r="V228">
        <v>226</v>
      </c>
      <c r="X228">
        <v>20.82</v>
      </c>
      <c r="Y228">
        <v>226</v>
      </c>
    </row>
    <row r="229" spans="3:25" ht="12">
      <c r="C229" s="10"/>
      <c r="F229">
        <v>3.46</v>
      </c>
      <c r="G229">
        <v>454</v>
      </c>
      <c r="I229" s="10">
        <v>4.84</v>
      </c>
      <c r="J229">
        <v>227</v>
      </c>
      <c r="L229">
        <v>15.61</v>
      </c>
      <c r="M229">
        <v>227</v>
      </c>
      <c r="R229">
        <v>4.67</v>
      </c>
      <c r="S229">
        <v>443</v>
      </c>
      <c r="U229">
        <v>5.02</v>
      </c>
      <c r="V229">
        <v>227</v>
      </c>
      <c r="X229">
        <v>20.89</v>
      </c>
      <c r="Y229">
        <v>227</v>
      </c>
    </row>
    <row r="230" spans="3:25" ht="12">
      <c r="C230" s="10"/>
      <c r="F230">
        <v>3.47</v>
      </c>
      <c r="G230">
        <v>456</v>
      </c>
      <c r="I230" s="10">
        <v>4.86</v>
      </c>
      <c r="J230">
        <v>228</v>
      </c>
      <c r="L230">
        <v>15.66</v>
      </c>
      <c r="M230">
        <v>228</v>
      </c>
      <c r="R230">
        <v>4.68</v>
      </c>
      <c r="S230">
        <v>445</v>
      </c>
      <c r="U230">
        <v>5.04</v>
      </c>
      <c r="V230">
        <v>228</v>
      </c>
      <c r="X230">
        <v>20.96</v>
      </c>
      <c r="Y230">
        <v>228</v>
      </c>
    </row>
    <row r="231" spans="3:25" ht="12">
      <c r="C231" s="10"/>
      <c r="F231">
        <v>3.48</v>
      </c>
      <c r="G231">
        <v>458</v>
      </c>
      <c r="I231" s="10">
        <v>4.87</v>
      </c>
      <c r="J231">
        <v>229</v>
      </c>
      <c r="L231">
        <v>15.72</v>
      </c>
      <c r="M231">
        <v>229</v>
      </c>
      <c r="R231">
        <v>4.69</v>
      </c>
      <c r="S231">
        <v>447</v>
      </c>
      <c r="U231">
        <v>5.05</v>
      </c>
      <c r="V231">
        <v>229</v>
      </c>
      <c r="X231">
        <v>21.03</v>
      </c>
      <c r="Y231">
        <v>229</v>
      </c>
    </row>
    <row r="232" spans="3:25" ht="12">
      <c r="C232" s="10"/>
      <c r="F232">
        <v>3.49</v>
      </c>
      <c r="G232">
        <v>460</v>
      </c>
      <c r="I232" s="10">
        <v>4.89</v>
      </c>
      <c r="J232">
        <v>230</v>
      </c>
      <c r="L232">
        <v>15.77</v>
      </c>
      <c r="M232">
        <v>230</v>
      </c>
      <c r="R232">
        <v>4.7</v>
      </c>
      <c r="S232">
        <v>449</v>
      </c>
      <c r="U232">
        <v>5.07</v>
      </c>
      <c r="V232">
        <v>230</v>
      </c>
      <c r="X232">
        <v>21.1</v>
      </c>
      <c r="Y232">
        <v>230</v>
      </c>
    </row>
    <row r="233" spans="3:25" ht="12">
      <c r="C233" s="10"/>
      <c r="F233">
        <v>3.5</v>
      </c>
      <c r="G233">
        <v>462</v>
      </c>
      <c r="I233" s="10">
        <v>4.91</v>
      </c>
      <c r="J233">
        <v>231</v>
      </c>
      <c r="L233">
        <v>15.82</v>
      </c>
      <c r="M233">
        <v>231</v>
      </c>
      <c r="R233">
        <v>4.71</v>
      </c>
      <c r="S233">
        <v>451</v>
      </c>
      <c r="U233">
        <v>5.09</v>
      </c>
      <c r="V233">
        <v>231</v>
      </c>
      <c r="X233">
        <v>21.17</v>
      </c>
      <c r="Y233">
        <v>231</v>
      </c>
    </row>
    <row r="234" spans="3:25" ht="12">
      <c r="C234" s="10"/>
      <c r="F234">
        <v>3.51</v>
      </c>
      <c r="G234">
        <v>464</v>
      </c>
      <c r="I234" s="10">
        <v>4.92</v>
      </c>
      <c r="J234">
        <v>232</v>
      </c>
      <c r="L234">
        <v>15.88</v>
      </c>
      <c r="M234">
        <v>232</v>
      </c>
      <c r="R234">
        <v>4.72</v>
      </c>
      <c r="S234">
        <v>453</v>
      </c>
      <c r="U234">
        <v>5.1</v>
      </c>
      <c r="V234">
        <v>232</v>
      </c>
      <c r="X234">
        <v>21.24</v>
      </c>
      <c r="Y234">
        <v>232</v>
      </c>
    </row>
    <row r="235" spans="3:25" ht="12">
      <c r="C235" s="10"/>
      <c r="F235">
        <v>3.52</v>
      </c>
      <c r="G235">
        <v>466</v>
      </c>
      <c r="I235" s="10">
        <v>4.94</v>
      </c>
      <c r="J235">
        <v>233</v>
      </c>
      <c r="L235">
        <v>15.93</v>
      </c>
      <c r="M235">
        <v>233</v>
      </c>
      <c r="R235">
        <v>4.73</v>
      </c>
      <c r="S235">
        <v>455</v>
      </c>
      <c r="U235">
        <v>5.12</v>
      </c>
      <c r="V235">
        <v>233</v>
      </c>
      <c r="X235">
        <v>21.31</v>
      </c>
      <c r="Y235">
        <v>233</v>
      </c>
    </row>
    <row r="236" spans="3:25" ht="12">
      <c r="C236" s="10"/>
      <c r="F236">
        <v>3.53</v>
      </c>
      <c r="G236">
        <v>468</v>
      </c>
      <c r="I236" s="10">
        <v>4.95</v>
      </c>
      <c r="J236">
        <v>234</v>
      </c>
      <c r="L236">
        <v>15.98</v>
      </c>
      <c r="M236">
        <v>234</v>
      </c>
      <c r="R236">
        <v>4.74</v>
      </c>
      <c r="S236">
        <v>457</v>
      </c>
      <c r="U236">
        <v>5.14</v>
      </c>
      <c r="V236">
        <v>234</v>
      </c>
      <c r="X236">
        <v>21.38</v>
      </c>
      <c r="Y236">
        <v>234</v>
      </c>
    </row>
    <row r="237" spans="3:25" ht="12">
      <c r="C237" s="10"/>
      <c r="F237">
        <v>3.54</v>
      </c>
      <c r="G237">
        <v>470</v>
      </c>
      <c r="I237" s="10">
        <v>4.97</v>
      </c>
      <c r="J237">
        <v>235</v>
      </c>
      <c r="L237">
        <v>16.04</v>
      </c>
      <c r="M237">
        <v>235</v>
      </c>
      <c r="R237">
        <v>4.75</v>
      </c>
      <c r="S237">
        <v>459</v>
      </c>
      <c r="U237">
        <v>5.15</v>
      </c>
      <c r="V237">
        <v>235</v>
      </c>
      <c r="X237">
        <v>21.45</v>
      </c>
      <c r="Y237">
        <v>235</v>
      </c>
    </row>
    <row r="238" spans="3:25" ht="12">
      <c r="C238" s="10"/>
      <c r="F238">
        <v>3.55</v>
      </c>
      <c r="G238">
        <v>472</v>
      </c>
      <c r="I238" s="10">
        <v>4.99</v>
      </c>
      <c r="J238">
        <v>236</v>
      </c>
      <c r="L238">
        <v>16.09</v>
      </c>
      <c r="M238">
        <v>236</v>
      </c>
      <c r="R238">
        <v>4.76</v>
      </c>
      <c r="S238">
        <v>461</v>
      </c>
      <c r="U238">
        <v>5.17</v>
      </c>
      <c r="V238">
        <v>236</v>
      </c>
      <c r="X238">
        <v>21.52</v>
      </c>
      <c r="Y238">
        <v>236</v>
      </c>
    </row>
    <row r="239" spans="3:25" ht="12">
      <c r="C239" s="10"/>
      <c r="F239">
        <v>3.56</v>
      </c>
      <c r="G239">
        <v>475</v>
      </c>
      <c r="I239" s="10">
        <v>5</v>
      </c>
      <c r="J239">
        <v>237</v>
      </c>
      <c r="L239">
        <v>16.14</v>
      </c>
      <c r="M239">
        <v>237</v>
      </c>
      <c r="R239">
        <v>4.77</v>
      </c>
      <c r="S239">
        <v>463</v>
      </c>
      <c r="U239">
        <v>5.19</v>
      </c>
      <c r="V239">
        <v>237</v>
      </c>
      <c r="X239">
        <v>21.59</v>
      </c>
      <c r="Y239">
        <v>237</v>
      </c>
    </row>
    <row r="240" spans="3:25" ht="12">
      <c r="C240" s="10"/>
      <c r="F240">
        <v>3.57</v>
      </c>
      <c r="G240">
        <v>477</v>
      </c>
      <c r="I240" s="10">
        <v>5.02</v>
      </c>
      <c r="J240">
        <v>238</v>
      </c>
      <c r="L240">
        <v>16.2</v>
      </c>
      <c r="M240">
        <v>238</v>
      </c>
      <c r="R240">
        <v>4.78</v>
      </c>
      <c r="S240">
        <v>465</v>
      </c>
      <c r="U240">
        <v>5.2</v>
      </c>
      <c r="V240">
        <v>238</v>
      </c>
      <c r="X240">
        <v>21.67</v>
      </c>
      <c r="Y240">
        <v>238</v>
      </c>
    </row>
    <row r="241" spans="3:25" ht="12">
      <c r="C241" s="10"/>
      <c r="F241">
        <v>3.58</v>
      </c>
      <c r="G241">
        <v>479</v>
      </c>
      <c r="I241" s="10">
        <v>5.03</v>
      </c>
      <c r="J241">
        <v>239</v>
      </c>
      <c r="L241">
        <v>16.25</v>
      </c>
      <c r="M241">
        <v>239</v>
      </c>
      <c r="R241">
        <v>4.79</v>
      </c>
      <c r="S241">
        <v>467</v>
      </c>
      <c r="U241">
        <v>5.22</v>
      </c>
      <c r="V241">
        <v>239</v>
      </c>
      <c r="X241">
        <v>21.74</v>
      </c>
      <c r="Y241">
        <v>239</v>
      </c>
    </row>
    <row r="242" spans="3:25" ht="12">
      <c r="C242" s="10"/>
      <c r="F242">
        <v>3.59</v>
      </c>
      <c r="G242">
        <v>481</v>
      </c>
      <c r="I242" s="10">
        <v>5.05</v>
      </c>
      <c r="J242">
        <v>240</v>
      </c>
      <c r="L242">
        <v>16.3</v>
      </c>
      <c r="M242">
        <v>240</v>
      </c>
      <c r="R242">
        <v>4.8</v>
      </c>
      <c r="S242">
        <v>469</v>
      </c>
      <c r="U242">
        <v>5.24</v>
      </c>
      <c r="V242">
        <v>240</v>
      </c>
      <c r="X242">
        <v>21.81</v>
      </c>
      <c r="Y242">
        <v>240</v>
      </c>
    </row>
    <row r="243" spans="3:25" ht="12">
      <c r="C243" s="10"/>
      <c r="F243">
        <v>3.6</v>
      </c>
      <c r="G243">
        <v>483</v>
      </c>
      <c r="I243" s="10">
        <v>5.07</v>
      </c>
      <c r="J243">
        <v>241</v>
      </c>
      <c r="L243">
        <v>16.36</v>
      </c>
      <c r="M243">
        <v>241</v>
      </c>
      <c r="R243">
        <v>4.81</v>
      </c>
      <c r="S243">
        <v>471</v>
      </c>
      <c r="U243">
        <v>5.26</v>
      </c>
      <c r="V243">
        <v>241</v>
      </c>
      <c r="X243">
        <v>21.88</v>
      </c>
      <c r="Y243">
        <v>241</v>
      </c>
    </row>
    <row r="244" spans="3:25" ht="12">
      <c r="C244" s="10"/>
      <c r="F244">
        <v>3.61</v>
      </c>
      <c r="G244">
        <v>485</v>
      </c>
      <c r="I244" s="10">
        <v>5.08</v>
      </c>
      <c r="J244">
        <v>242</v>
      </c>
      <c r="L244">
        <v>16.41</v>
      </c>
      <c r="M244">
        <v>242</v>
      </c>
      <c r="R244">
        <v>4.82</v>
      </c>
      <c r="S244">
        <v>473</v>
      </c>
      <c r="U244">
        <v>5.27</v>
      </c>
      <c r="V244">
        <v>242</v>
      </c>
      <c r="X244">
        <v>21.95</v>
      </c>
      <c r="Y244">
        <v>242</v>
      </c>
    </row>
    <row r="245" spans="3:25" ht="12">
      <c r="C245" s="10"/>
      <c r="F245">
        <v>3.62</v>
      </c>
      <c r="G245">
        <v>487</v>
      </c>
      <c r="I245" s="10">
        <v>5.1</v>
      </c>
      <c r="J245">
        <v>243</v>
      </c>
      <c r="L245">
        <v>16.46</v>
      </c>
      <c r="M245">
        <v>243</v>
      </c>
      <c r="R245">
        <v>4.83</v>
      </c>
      <c r="S245">
        <v>475</v>
      </c>
      <c r="U245">
        <v>5.29</v>
      </c>
      <c r="V245">
        <v>243</v>
      </c>
      <c r="X245">
        <v>22.02</v>
      </c>
      <c r="Y245">
        <v>243</v>
      </c>
    </row>
    <row r="246" spans="3:25" ht="12">
      <c r="C246" s="10"/>
      <c r="F246">
        <v>3.63</v>
      </c>
      <c r="G246">
        <v>489</v>
      </c>
      <c r="I246" s="10">
        <v>5.11</v>
      </c>
      <c r="J246">
        <v>244</v>
      </c>
      <c r="L246">
        <v>16.52</v>
      </c>
      <c r="M246">
        <v>244</v>
      </c>
      <c r="R246">
        <v>4.84</v>
      </c>
      <c r="S246">
        <v>477</v>
      </c>
      <c r="U246">
        <v>5.31</v>
      </c>
      <c r="V246">
        <v>244</v>
      </c>
      <c r="X246">
        <v>22.09</v>
      </c>
      <c r="Y246">
        <v>244</v>
      </c>
    </row>
    <row r="247" spans="3:25" ht="12">
      <c r="C247" s="10"/>
      <c r="F247">
        <v>3.64</v>
      </c>
      <c r="G247">
        <v>491</v>
      </c>
      <c r="I247" s="10">
        <v>5.13</v>
      </c>
      <c r="J247">
        <v>245</v>
      </c>
      <c r="L247">
        <v>16.57</v>
      </c>
      <c r="M247">
        <v>245</v>
      </c>
      <c r="R247">
        <v>4.85</v>
      </c>
      <c r="S247">
        <v>479</v>
      </c>
      <c r="U247">
        <v>5.32</v>
      </c>
      <c r="V247">
        <v>245</v>
      </c>
      <c r="X247">
        <v>22.16</v>
      </c>
      <c r="Y247">
        <v>245</v>
      </c>
    </row>
    <row r="248" spans="3:25" ht="12">
      <c r="C248" s="10"/>
      <c r="F248">
        <v>3.65</v>
      </c>
      <c r="G248">
        <v>493</v>
      </c>
      <c r="I248" s="10">
        <v>5.15</v>
      </c>
      <c r="J248">
        <v>246</v>
      </c>
      <c r="L248">
        <v>16.62</v>
      </c>
      <c r="M248">
        <v>246</v>
      </c>
      <c r="R248">
        <v>4.86</v>
      </c>
      <c r="S248">
        <v>480</v>
      </c>
      <c r="U248">
        <v>5.34</v>
      </c>
      <c r="V248">
        <v>246</v>
      </c>
      <c r="X248">
        <v>22.23</v>
      </c>
      <c r="Y248">
        <v>246</v>
      </c>
    </row>
    <row r="249" spans="3:25" ht="12">
      <c r="C249" s="10"/>
      <c r="F249">
        <v>3.66</v>
      </c>
      <c r="G249">
        <v>495</v>
      </c>
      <c r="I249" s="10">
        <v>5.16</v>
      </c>
      <c r="J249">
        <v>247</v>
      </c>
      <c r="L249">
        <v>16.68</v>
      </c>
      <c r="M249">
        <v>247</v>
      </c>
      <c r="R249">
        <v>4.87</v>
      </c>
      <c r="S249">
        <v>482</v>
      </c>
      <c r="U249">
        <v>5.36</v>
      </c>
      <c r="V249">
        <v>247</v>
      </c>
      <c r="X249">
        <v>22.3</v>
      </c>
      <c r="Y249">
        <v>247</v>
      </c>
    </row>
    <row r="250" spans="3:25" ht="12">
      <c r="C250" s="10"/>
      <c r="F250">
        <v>3.67</v>
      </c>
      <c r="G250">
        <v>497</v>
      </c>
      <c r="I250" s="10">
        <v>5.18</v>
      </c>
      <c r="J250">
        <v>248</v>
      </c>
      <c r="L250">
        <v>16.73</v>
      </c>
      <c r="M250">
        <v>248</v>
      </c>
      <c r="R250">
        <v>4.88</v>
      </c>
      <c r="S250">
        <v>484</v>
      </c>
      <c r="U250">
        <v>5.37</v>
      </c>
      <c r="V250">
        <v>248</v>
      </c>
      <c r="X250">
        <v>22.37</v>
      </c>
      <c r="Y250">
        <v>248</v>
      </c>
    </row>
    <row r="251" spans="3:25" ht="12">
      <c r="C251" s="10"/>
      <c r="F251">
        <v>3.68</v>
      </c>
      <c r="G251">
        <v>499</v>
      </c>
      <c r="I251" s="10">
        <v>5.19</v>
      </c>
      <c r="J251">
        <v>249</v>
      </c>
      <c r="L251">
        <v>16.78</v>
      </c>
      <c r="M251">
        <v>249</v>
      </c>
      <c r="R251">
        <v>4.89</v>
      </c>
      <c r="S251">
        <v>486</v>
      </c>
      <c r="U251">
        <v>5.39</v>
      </c>
      <c r="V251">
        <v>249</v>
      </c>
      <c r="X251">
        <v>22.44</v>
      </c>
      <c r="Y251">
        <v>249</v>
      </c>
    </row>
    <row r="252" spans="3:25" ht="12">
      <c r="C252" s="10"/>
      <c r="F252">
        <v>3.69</v>
      </c>
      <c r="G252">
        <v>501</v>
      </c>
      <c r="I252" s="10">
        <v>5.21</v>
      </c>
      <c r="J252">
        <v>250</v>
      </c>
      <c r="L252">
        <v>16.84</v>
      </c>
      <c r="M252">
        <v>250</v>
      </c>
      <c r="R252">
        <v>4.9</v>
      </c>
      <c r="S252">
        <v>488</v>
      </c>
      <c r="U252">
        <v>5.41</v>
      </c>
      <c r="V252">
        <v>250</v>
      </c>
      <c r="X252">
        <v>22.51</v>
      </c>
      <c r="Y252">
        <v>250</v>
      </c>
    </row>
    <row r="253" spans="3:25" ht="12">
      <c r="C253" s="10"/>
      <c r="F253">
        <v>3.7</v>
      </c>
      <c r="G253">
        <v>503</v>
      </c>
      <c r="I253" s="10">
        <v>5.23</v>
      </c>
      <c r="J253">
        <v>251</v>
      </c>
      <c r="L253">
        <v>16.89</v>
      </c>
      <c r="M253">
        <v>251</v>
      </c>
      <c r="R253">
        <v>4.91</v>
      </c>
      <c r="S253">
        <v>490</v>
      </c>
      <c r="U253">
        <v>5.43</v>
      </c>
      <c r="V253">
        <v>251</v>
      </c>
      <c r="X253">
        <v>22.58</v>
      </c>
      <c r="Y253">
        <v>251</v>
      </c>
    </row>
    <row r="254" spans="3:25" ht="12">
      <c r="C254" s="10"/>
      <c r="F254">
        <v>3.71</v>
      </c>
      <c r="G254">
        <v>505</v>
      </c>
      <c r="I254" s="10">
        <v>5.24</v>
      </c>
      <c r="J254">
        <v>252</v>
      </c>
      <c r="L254">
        <v>16.94</v>
      </c>
      <c r="M254">
        <v>252</v>
      </c>
      <c r="R254">
        <v>4.92</v>
      </c>
      <c r="S254">
        <v>492</v>
      </c>
      <c r="U254">
        <v>5.44</v>
      </c>
      <c r="V254">
        <v>252</v>
      </c>
      <c r="X254">
        <v>22.65</v>
      </c>
      <c r="Y254">
        <v>252</v>
      </c>
    </row>
    <row r="255" spans="3:25" ht="12">
      <c r="C255" s="10"/>
      <c r="F255">
        <v>3.72</v>
      </c>
      <c r="G255">
        <v>507</v>
      </c>
      <c r="I255" s="10">
        <v>5.26</v>
      </c>
      <c r="J255">
        <v>253</v>
      </c>
      <c r="L255">
        <v>17</v>
      </c>
      <c r="M255">
        <v>253</v>
      </c>
      <c r="R255">
        <v>4.93</v>
      </c>
      <c r="S255">
        <v>494</v>
      </c>
      <c r="U255">
        <v>5.46</v>
      </c>
      <c r="V255">
        <v>253</v>
      </c>
      <c r="X255">
        <v>22.72</v>
      </c>
      <c r="Y255">
        <v>253</v>
      </c>
    </row>
    <row r="256" spans="3:25" ht="12">
      <c r="C256" s="10"/>
      <c r="F256">
        <v>3.73</v>
      </c>
      <c r="G256">
        <v>510</v>
      </c>
      <c r="I256" s="10">
        <v>5.27</v>
      </c>
      <c r="J256">
        <v>254</v>
      </c>
      <c r="L256">
        <v>17.05</v>
      </c>
      <c r="M256">
        <v>254</v>
      </c>
      <c r="R256">
        <v>4.94</v>
      </c>
      <c r="S256">
        <v>496</v>
      </c>
      <c r="U256">
        <v>5.48</v>
      </c>
      <c r="V256">
        <v>254</v>
      </c>
      <c r="X256">
        <v>22.79</v>
      </c>
      <c r="Y256">
        <v>254</v>
      </c>
    </row>
    <row r="257" spans="3:25" ht="12">
      <c r="C257" s="10"/>
      <c r="F257">
        <v>3.74</v>
      </c>
      <c r="G257">
        <v>512</v>
      </c>
      <c r="I257" s="10">
        <v>5.29</v>
      </c>
      <c r="J257">
        <v>255</v>
      </c>
      <c r="L257">
        <v>17.1</v>
      </c>
      <c r="M257">
        <v>255</v>
      </c>
      <c r="R257">
        <v>4.95</v>
      </c>
      <c r="S257">
        <v>498</v>
      </c>
      <c r="U257">
        <v>5.49</v>
      </c>
      <c r="V257">
        <v>255</v>
      </c>
      <c r="X257">
        <v>22.86</v>
      </c>
      <c r="Y257">
        <v>255</v>
      </c>
    </row>
    <row r="258" spans="3:25" ht="12">
      <c r="C258" s="10"/>
      <c r="F258">
        <v>3.75</v>
      </c>
      <c r="G258">
        <v>514</v>
      </c>
      <c r="I258" s="10">
        <v>5.31</v>
      </c>
      <c r="J258">
        <v>256</v>
      </c>
      <c r="L258">
        <v>17.16</v>
      </c>
      <c r="M258">
        <v>256</v>
      </c>
      <c r="R258">
        <v>4.96</v>
      </c>
      <c r="S258">
        <v>500</v>
      </c>
      <c r="U258">
        <v>5.51</v>
      </c>
      <c r="V258">
        <v>256</v>
      </c>
      <c r="X258">
        <v>22.93</v>
      </c>
      <c r="Y258">
        <v>256</v>
      </c>
    </row>
    <row r="259" spans="3:25" ht="12">
      <c r="C259" s="10"/>
      <c r="F259">
        <v>3.76</v>
      </c>
      <c r="G259">
        <v>516</v>
      </c>
      <c r="I259" s="10">
        <v>5.32</v>
      </c>
      <c r="J259">
        <v>257</v>
      </c>
      <c r="L259">
        <v>17.21</v>
      </c>
      <c r="M259">
        <v>257</v>
      </c>
      <c r="R259">
        <v>4.97</v>
      </c>
      <c r="S259">
        <v>503</v>
      </c>
      <c r="U259">
        <v>5.53</v>
      </c>
      <c r="V259">
        <v>257</v>
      </c>
      <c r="X259">
        <v>23</v>
      </c>
      <c r="Y259">
        <v>257</v>
      </c>
    </row>
    <row r="260" spans="3:25" ht="12">
      <c r="C260" s="10"/>
      <c r="F260">
        <v>3.77</v>
      </c>
      <c r="G260">
        <v>518</v>
      </c>
      <c r="I260" s="10">
        <v>5.34</v>
      </c>
      <c r="J260">
        <v>258</v>
      </c>
      <c r="L260">
        <v>17.26</v>
      </c>
      <c r="M260">
        <v>258</v>
      </c>
      <c r="R260">
        <v>4.98</v>
      </c>
      <c r="S260">
        <v>505</v>
      </c>
      <c r="U260">
        <v>5.54</v>
      </c>
      <c r="V260">
        <v>258</v>
      </c>
      <c r="X260">
        <v>23.07</v>
      </c>
      <c r="Y260">
        <v>258</v>
      </c>
    </row>
    <row r="261" spans="3:25" ht="12">
      <c r="C261" s="10"/>
      <c r="F261">
        <v>3.78</v>
      </c>
      <c r="G261">
        <v>520</v>
      </c>
      <c r="I261" s="10">
        <v>5.35</v>
      </c>
      <c r="J261">
        <v>259</v>
      </c>
      <c r="L261">
        <v>17.32</v>
      </c>
      <c r="M261">
        <v>259</v>
      </c>
      <c r="R261">
        <v>4.99</v>
      </c>
      <c r="S261">
        <v>507</v>
      </c>
      <c r="U261">
        <v>5.56</v>
      </c>
      <c r="V261">
        <v>259</v>
      </c>
      <c r="X261">
        <v>23.14</v>
      </c>
      <c r="Y261">
        <v>259</v>
      </c>
    </row>
    <row r="262" spans="3:25" ht="12">
      <c r="C262" s="10"/>
      <c r="F262">
        <v>3.79</v>
      </c>
      <c r="G262">
        <v>522</v>
      </c>
      <c r="I262" s="10">
        <v>5.37</v>
      </c>
      <c r="J262">
        <v>260</v>
      </c>
      <c r="L262">
        <v>17.37</v>
      </c>
      <c r="M262">
        <v>260</v>
      </c>
      <c r="R262">
        <v>5</v>
      </c>
      <c r="S262">
        <v>509</v>
      </c>
      <c r="U262">
        <v>5.58</v>
      </c>
      <c r="V262">
        <v>260</v>
      </c>
      <c r="X262">
        <v>23.21</v>
      </c>
      <c r="Y262">
        <v>260</v>
      </c>
    </row>
    <row r="263" spans="3:25" ht="12">
      <c r="C263" s="10"/>
      <c r="F263">
        <v>3.8</v>
      </c>
      <c r="G263">
        <v>524</v>
      </c>
      <c r="I263" s="10">
        <v>5.39</v>
      </c>
      <c r="J263">
        <v>261</v>
      </c>
      <c r="L263">
        <v>17.42</v>
      </c>
      <c r="M263">
        <v>261</v>
      </c>
      <c r="R263">
        <v>5.01</v>
      </c>
      <c r="S263">
        <v>511</v>
      </c>
      <c r="U263">
        <v>5.59</v>
      </c>
      <c r="V263">
        <v>261</v>
      </c>
      <c r="X263">
        <v>23.28</v>
      </c>
      <c r="Y263">
        <v>261</v>
      </c>
    </row>
    <row r="264" spans="3:25" ht="12">
      <c r="C264" s="10"/>
      <c r="F264">
        <v>3.81</v>
      </c>
      <c r="G264">
        <v>526</v>
      </c>
      <c r="I264" s="10">
        <v>5.4</v>
      </c>
      <c r="J264">
        <v>262</v>
      </c>
      <c r="L264">
        <v>17.48</v>
      </c>
      <c r="M264">
        <v>262</v>
      </c>
      <c r="R264">
        <v>5.02</v>
      </c>
      <c r="S264">
        <v>513</v>
      </c>
      <c r="U264">
        <v>5.61</v>
      </c>
      <c r="V264">
        <v>262</v>
      </c>
      <c r="X264">
        <v>23.35</v>
      </c>
      <c r="Y264">
        <v>262</v>
      </c>
    </row>
    <row r="265" spans="3:25" ht="12">
      <c r="C265" s="10"/>
      <c r="F265">
        <v>3.82</v>
      </c>
      <c r="G265">
        <v>528</v>
      </c>
      <c r="I265" s="10">
        <v>5.42</v>
      </c>
      <c r="J265">
        <v>263</v>
      </c>
      <c r="L265">
        <v>17.53</v>
      </c>
      <c r="M265">
        <v>263</v>
      </c>
      <c r="R265">
        <v>5.03</v>
      </c>
      <c r="S265">
        <v>515</v>
      </c>
      <c r="U265">
        <v>5.63</v>
      </c>
      <c r="V265">
        <v>263</v>
      </c>
      <c r="X265">
        <v>23.42</v>
      </c>
      <c r="Y265">
        <v>263</v>
      </c>
    </row>
    <row r="266" spans="3:25" ht="12">
      <c r="C266" s="10"/>
      <c r="F266">
        <v>3.83</v>
      </c>
      <c r="G266">
        <v>530</v>
      </c>
      <c r="I266" s="10">
        <v>5.43</v>
      </c>
      <c r="J266">
        <v>264</v>
      </c>
      <c r="L266">
        <v>17.58</v>
      </c>
      <c r="M266">
        <v>264</v>
      </c>
      <c r="R266">
        <v>5.04</v>
      </c>
      <c r="S266">
        <v>517</v>
      </c>
      <c r="U266">
        <v>5.65</v>
      </c>
      <c r="V266">
        <v>264</v>
      </c>
      <c r="X266">
        <v>23.49</v>
      </c>
      <c r="Y266">
        <v>264</v>
      </c>
    </row>
    <row r="267" spans="3:25" ht="12">
      <c r="C267" s="10"/>
      <c r="F267">
        <v>3.84</v>
      </c>
      <c r="G267">
        <v>532</v>
      </c>
      <c r="I267" s="10">
        <v>5.45</v>
      </c>
      <c r="J267">
        <v>265</v>
      </c>
      <c r="L267">
        <v>17.63</v>
      </c>
      <c r="M267">
        <v>265</v>
      </c>
      <c r="R267">
        <v>5.05</v>
      </c>
      <c r="S267">
        <v>519</v>
      </c>
      <c r="U267">
        <v>5.66</v>
      </c>
      <c r="V267">
        <v>265</v>
      </c>
      <c r="X267">
        <v>23.56</v>
      </c>
      <c r="Y267">
        <v>265</v>
      </c>
    </row>
    <row r="268" spans="3:25" ht="12">
      <c r="C268" s="10"/>
      <c r="F268">
        <v>3.85</v>
      </c>
      <c r="G268">
        <v>534</v>
      </c>
      <c r="I268" s="10">
        <v>5.47</v>
      </c>
      <c r="J268">
        <v>266</v>
      </c>
      <c r="L268">
        <v>17.69</v>
      </c>
      <c r="M268">
        <v>266</v>
      </c>
      <c r="R268">
        <v>5.06</v>
      </c>
      <c r="S268">
        <v>521</v>
      </c>
      <c r="U268">
        <v>5.68</v>
      </c>
      <c r="V268">
        <v>266</v>
      </c>
      <c r="X268">
        <v>23.63</v>
      </c>
      <c r="Y268">
        <v>266</v>
      </c>
    </row>
    <row r="269" spans="3:25" ht="12">
      <c r="C269" s="10"/>
      <c r="F269">
        <v>3.86</v>
      </c>
      <c r="G269">
        <v>536</v>
      </c>
      <c r="I269" s="10">
        <v>5.48</v>
      </c>
      <c r="J269">
        <v>267</v>
      </c>
      <c r="L269">
        <v>17.74</v>
      </c>
      <c r="M269">
        <v>267</v>
      </c>
      <c r="R269">
        <v>5.07</v>
      </c>
      <c r="S269">
        <v>523</v>
      </c>
      <c r="U269">
        <v>5.7</v>
      </c>
      <c r="V269">
        <v>267</v>
      </c>
      <c r="X269">
        <v>23.7</v>
      </c>
      <c r="Y269">
        <v>267</v>
      </c>
    </row>
    <row r="270" spans="3:25" ht="12">
      <c r="C270" s="10"/>
      <c r="F270">
        <v>3.87</v>
      </c>
      <c r="G270">
        <v>538</v>
      </c>
      <c r="I270" s="10">
        <v>5.5</v>
      </c>
      <c r="J270">
        <v>268</v>
      </c>
      <c r="L270">
        <v>17.79</v>
      </c>
      <c r="M270">
        <v>268</v>
      </c>
      <c r="R270">
        <v>5.08</v>
      </c>
      <c r="S270">
        <v>525</v>
      </c>
      <c r="U270">
        <v>5.71</v>
      </c>
      <c r="V270">
        <v>268</v>
      </c>
      <c r="X270">
        <v>23.77</v>
      </c>
      <c r="Y270">
        <v>268</v>
      </c>
    </row>
    <row r="271" spans="3:25" ht="12">
      <c r="C271" s="10"/>
      <c r="F271">
        <v>3.88</v>
      </c>
      <c r="G271">
        <v>540</v>
      </c>
      <c r="I271" s="10">
        <v>5.51</v>
      </c>
      <c r="J271">
        <v>269</v>
      </c>
      <c r="L271">
        <v>17.85</v>
      </c>
      <c r="M271">
        <v>269</v>
      </c>
      <c r="R271">
        <v>5.09</v>
      </c>
      <c r="S271">
        <v>527</v>
      </c>
      <c r="U271">
        <v>5.73</v>
      </c>
      <c r="V271">
        <v>269</v>
      </c>
      <c r="X271">
        <v>23.84</v>
      </c>
      <c r="Y271">
        <v>269</v>
      </c>
    </row>
    <row r="272" spans="3:25" ht="12">
      <c r="C272" s="10"/>
      <c r="F272">
        <v>3.89</v>
      </c>
      <c r="G272">
        <v>543</v>
      </c>
      <c r="I272" s="10">
        <v>5.53</v>
      </c>
      <c r="J272">
        <v>270</v>
      </c>
      <c r="L272">
        <v>17.9</v>
      </c>
      <c r="M272">
        <v>270</v>
      </c>
      <c r="R272">
        <v>5.1</v>
      </c>
      <c r="S272">
        <v>529</v>
      </c>
      <c r="U272">
        <v>5.75</v>
      </c>
      <c r="V272">
        <v>270</v>
      </c>
      <c r="X272">
        <v>23.91</v>
      </c>
      <c r="Y272">
        <v>270</v>
      </c>
    </row>
    <row r="273" spans="3:25" ht="12">
      <c r="C273" s="10"/>
      <c r="F273">
        <v>3.9</v>
      </c>
      <c r="G273">
        <v>545</v>
      </c>
      <c r="I273" s="10">
        <v>5.55</v>
      </c>
      <c r="J273">
        <v>271</v>
      </c>
      <c r="L273">
        <v>17.95</v>
      </c>
      <c r="M273">
        <v>271</v>
      </c>
      <c r="R273">
        <v>5.11</v>
      </c>
      <c r="S273">
        <v>531</v>
      </c>
      <c r="U273">
        <v>5.76</v>
      </c>
      <c r="V273">
        <v>271</v>
      </c>
      <c r="X273">
        <v>23.98</v>
      </c>
      <c r="Y273">
        <v>271</v>
      </c>
    </row>
    <row r="274" spans="3:25" ht="12">
      <c r="C274" s="10"/>
      <c r="F274">
        <v>3.91</v>
      </c>
      <c r="G274">
        <v>547</v>
      </c>
      <c r="I274" s="10">
        <v>5.56</v>
      </c>
      <c r="J274">
        <v>272</v>
      </c>
      <c r="L274">
        <v>18.01</v>
      </c>
      <c r="M274">
        <v>272</v>
      </c>
      <c r="R274">
        <v>5.12</v>
      </c>
      <c r="S274">
        <v>533</v>
      </c>
      <c r="U274">
        <v>5.78</v>
      </c>
      <c r="V274">
        <v>272</v>
      </c>
      <c r="X274">
        <v>24.05</v>
      </c>
      <c r="Y274">
        <v>272</v>
      </c>
    </row>
    <row r="275" spans="3:25" ht="12">
      <c r="C275" s="10"/>
      <c r="F275">
        <v>3.92</v>
      </c>
      <c r="G275">
        <v>549</v>
      </c>
      <c r="I275" s="10">
        <v>5.58</v>
      </c>
      <c r="J275">
        <v>273</v>
      </c>
      <c r="L275">
        <v>18.06</v>
      </c>
      <c r="M275">
        <v>273</v>
      </c>
      <c r="R275">
        <v>5.13</v>
      </c>
      <c r="S275">
        <v>535</v>
      </c>
      <c r="U275">
        <v>5.8</v>
      </c>
      <c r="V275">
        <v>273</v>
      </c>
      <c r="X275">
        <v>24.12</v>
      </c>
      <c r="Y275">
        <v>273</v>
      </c>
    </row>
    <row r="276" spans="3:25" ht="12">
      <c r="C276" s="10"/>
      <c r="F276">
        <v>3.93</v>
      </c>
      <c r="G276">
        <v>551</v>
      </c>
      <c r="I276" s="10">
        <v>5.59</v>
      </c>
      <c r="J276">
        <v>274</v>
      </c>
      <c r="L276">
        <v>18.11</v>
      </c>
      <c r="M276">
        <v>274</v>
      </c>
      <c r="R276">
        <v>5.14</v>
      </c>
      <c r="S276">
        <v>537</v>
      </c>
      <c r="U276">
        <v>5.81</v>
      </c>
      <c r="V276">
        <v>274</v>
      </c>
      <c r="X276">
        <v>24.19</v>
      </c>
      <c r="Y276">
        <v>274</v>
      </c>
    </row>
    <row r="277" spans="3:25" ht="12">
      <c r="C277" s="10"/>
      <c r="F277">
        <v>3.94</v>
      </c>
      <c r="G277">
        <v>553</v>
      </c>
      <c r="I277" s="10">
        <v>5.61</v>
      </c>
      <c r="J277">
        <v>275</v>
      </c>
      <c r="L277">
        <v>18.17</v>
      </c>
      <c r="M277">
        <v>275</v>
      </c>
      <c r="R277">
        <v>5.15</v>
      </c>
      <c r="S277">
        <v>539</v>
      </c>
      <c r="U277">
        <v>5.83</v>
      </c>
      <c r="V277">
        <v>275</v>
      </c>
      <c r="X277">
        <v>24.26</v>
      </c>
      <c r="Y277">
        <v>275</v>
      </c>
    </row>
    <row r="278" spans="3:25" ht="12">
      <c r="C278" s="10"/>
      <c r="F278">
        <v>3.95</v>
      </c>
      <c r="G278">
        <v>555</v>
      </c>
      <c r="I278" s="10">
        <v>5.63</v>
      </c>
      <c r="J278">
        <v>276</v>
      </c>
      <c r="L278">
        <v>18.22</v>
      </c>
      <c r="M278">
        <v>276</v>
      </c>
      <c r="R278">
        <v>5.16</v>
      </c>
      <c r="S278">
        <v>541</v>
      </c>
      <c r="U278">
        <v>5.85</v>
      </c>
      <c r="V278">
        <v>276</v>
      </c>
      <c r="X278">
        <v>24.33</v>
      </c>
      <c r="Y278">
        <v>276</v>
      </c>
    </row>
    <row r="279" spans="3:25" ht="12">
      <c r="C279" s="10"/>
      <c r="F279">
        <v>3.96</v>
      </c>
      <c r="G279">
        <v>557</v>
      </c>
      <c r="I279" s="10">
        <v>5.64</v>
      </c>
      <c r="J279">
        <v>277</v>
      </c>
      <c r="L279">
        <v>18.27</v>
      </c>
      <c r="M279">
        <v>277</v>
      </c>
      <c r="R279">
        <v>5.17</v>
      </c>
      <c r="S279">
        <v>543</v>
      </c>
      <c r="U279">
        <v>5.87</v>
      </c>
      <c r="V279">
        <v>277</v>
      </c>
      <c r="X279">
        <v>24.4</v>
      </c>
      <c r="Y279">
        <v>277</v>
      </c>
    </row>
    <row r="280" spans="3:25" ht="12">
      <c r="C280" s="10"/>
      <c r="F280">
        <v>3.97</v>
      </c>
      <c r="G280">
        <v>559</v>
      </c>
      <c r="I280" s="10">
        <v>5.66</v>
      </c>
      <c r="J280">
        <v>278</v>
      </c>
      <c r="L280">
        <v>18.33</v>
      </c>
      <c r="M280">
        <v>278</v>
      </c>
      <c r="R280">
        <v>5.18</v>
      </c>
      <c r="S280">
        <v>545</v>
      </c>
      <c r="U280">
        <v>5.88</v>
      </c>
      <c r="V280">
        <v>278</v>
      </c>
      <c r="X280">
        <v>24.47</v>
      </c>
      <c r="Y280">
        <v>278</v>
      </c>
    </row>
    <row r="281" spans="3:25" ht="12">
      <c r="C281" s="10"/>
      <c r="F281">
        <v>3.98</v>
      </c>
      <c r="G281">
        <v>561</v>
      </c>
      <c r="I281" s="10">
        <v>5.67</v>
      </c>
      <c r="J281">
        <v>279</v>
      </c>
      <c r="L281">
        <v>18.38</v>
      </c>
      <c r="M281">
        <v>279</v>
      </c>
      <c r="R281">
        <v>5.19</v>
      </c>
      <c r="S281">
        <v>547</v>
      </c>
      <c r="U281">
        <v>5.9</v>
      </c>
      <c r="V281">
        <v>279</v>
      </c>
      <c r="X281">
        <v>24.54</v>
      </c>
      <c r="Y281">
        <v>279</v>
      </c>
    </row>
    <row r="282" spans="3:25" ht="12">
      <c r="C282" s="10"/>
      <c r="F282">
        <v>3.99</v>
      </c>
      <c r="G282">
        <v>563</v>
      </c>
      <c r="I282" s="10">
        <v>5.69</v>
      </c>
      <c r="J282">
        <v>280</v>
      </c>
      <c r="L282">
        <v>18.43</v>
      </c>
      <c r="M282">
        <v>280</v>
      </c>
      <c r="R282">
        <v>5.2</v>
      </c>
      <c r="S282">
        <v>549</v>
      </c>
      <c r="U282">
        <v>5.92</v>
      </c>
      <c r="V282">
        <v>280</v>
      </c>
      <c r="X282">
        <v>24.61</v>
      </c>
      <c r="Y282">
        <v>280</v>
      </c>
    </row>
    <row r="283" spans="3:25" ht="12">
      <c r="C283" s="10"/>
      <c r="F283">
        <v>4</v>
      </c>
      <c r="G283">
        <v>565</v>
      </c>
      <c r="I283" s="10">
        <v>5.71</v>
      </c>
      <c r="J283">
        <v>281</v>
      </c>
      <c r="L283">
        <v>18.49</v>
      </c>
      <c r="M283">
        <v>281</v>
      </c>
      <c r="R283">
        <v>5.21</v>
      </c>
      <c r="S283">
        <v>551</v>
      </c>
      <c r="U283">
        <v>5.93</v>
      </c>
      <c r="V283">
        <v>281</v>
      </c>
      <c r="X283">
        <v>24.68</v>
      </c>
      <c r="Y283">
        <v>281</v>
      </c>
    </row>
    <row r="284" spans="3:25" ht="12">
      <c r="C284" s="10"/>
      <c r="F284">
        <v>4.01</v>
      </c>
      <c r="G284">
        <v>567</v>
      </c>
      <c r="I284" s="10">
        <v>5.72</v>
      </c>
      <c r="J284">
        <v>282</v>
      </c>
      <c r="L284">
        <v>18.54</v>
      </c>
      <c r="M284">
        <v>282</v>
      </c>
      <c r="R284">
        <v>5.22</v>
      </c>
      <c r="S284">
        <v>553</v>
      </c>
      <c r="U284">
        <v>5.95</v>
      </c>
      <c r="V284">
        <v>282</v>
      </c>
      <c r="X284">
        <v>24.75</v>
      </c>
      <c r="Y284">
        <v>282</v>
      </c>
    </row>
    <row r="285" spans="3:25" ht="12">
      <c r="C285" s="10"/>
      <c r="F285">
        <v>4.02</v>
      </c>
      <c r="G285">
        <v>569</v>
      </c>
      <c r="I285" s="10">
        <v>5.74</v>
      </c>
      <c r="J285">
        <v>283</v>
      </c>
      <c r="L285">
        <v>18.59</v>
      </c>
      <c r="M285">
        <v>283</v>
      </c>
      <c r="R285">
        <v>5.23</v>
      </c>
      <c r="S285">
        <v>555</v>
      </c>
      <c r="U285">
        <v>5.97</v>
      </c>
      <c r="V285">
        <v>283</v>
      </c>
      <c r="X285">
        <v>24.82</v>
      </c>
      <c r="Y285">
        <v>283</v>
      </c>
    </row>
    <row r="286" spans="3:25" ht="12">
      <c r="C286" s="10"/>
      <c r="F286">
        <v>4.03</v>
      </c>
      <c r="G286">
        <v>571</v>
      </c>
      <c r="I286" s="10">
        <v>5.75</v>
      </c>
      <c r="J286">
        <v>284</v>
      </c>
      <c r="L286">
        <v>18.65</v>
      </c>
      <c r="M286">
        <v>284</v>
      </c>
      <c r="R286">
        <v>5.24</v>
      </c>
      <c r="S286">
        <v>557</v>
      </c>
      <c r="U286">
        <v>5.98</v>
      </c>
      <c r="V286">
        <v>284</v>
      </c>
      <c r="X286">
        <v>24.89</v>
      </c>
      <c r="Y286">
        <v>284</v>
      </c>
    </row>
    <row r="287" spans="3:25" ht="12">
      <c r="C287" s="10"/>
      <c r="F287">
        <v>4.04</v>
      </c>
      <c r="G287">
        <v>574</v>
      </c>
      <c r="I287" s="10">
        <v>5.77</v>
      </c>
      <c r="J287">
        <v>285</v>
      </c>
      <c r="L287">
        <v>18.7</v>
      </c>
      <c r="M287">
        <v>285</v>
      </c>
      <c r="R287">
        <v>5.25</v>
      </c>
      <c r="S287">
        <v>559</v>
      </c>
      <c r="U287">
        <v>6</v>
      </c>
      <c r="V287">
        <v>285</v>
      </c>
      <c r="X287">
        <v>24.96</v>
      </c>
      <c r="Y287">
        <v>285</v>
      </c>
    </row>
    <row r="288" spans="3:25" ht="12">
      <c r="C288" s="10"/>
      <c r="F288">
        <v>4.05</v>
      </c>
      <c r="G288">
        <v>576</v>
      </c>
      <c r="I288" s="10">
        <v>5.79</v>
      </c>
      <c r="J288">
        <v>286</v>
      </c>
      <c r="L288">
        <v>18.75</v>
      </c>
      <c r="M288">
        <v>286</v>
      </c>
      <c r="R288">
        <v>5.26</v>
      </c>
      <c r="S288">
        <v>561</v>
      </c>
      <c r="U288">
        <v>6.02</v>
      </c>
      <c r="V288">
        <v>286</v>
      </c>
      <c r="X288">
        <v>25.03</v>
      </c>
      <c r="Y288">
        <v>286</v>
      </c>
    </row>
    <row r="289" spans="3:25" ht="12">
      <c r="C289" s="10"/>
      <c r="F289">
        <v>4.06</v>
      </c>
      <c r="G289">
        <v>578</v>
      </c>
      <c r="I289" s="10">
        <v>5.8</v>
      </c>
      <c r="J289">
        <v>287</v>
      </c>
      <c r="L289">
        <v>18.81</v>
      </c>
      <c r="M289">
        <v>287</v>
      </c>
      <c r="R289">
        <v>5.27</v>
      </c>
      <c r="S289">
        <v>563</v>
      </c>
      <c r="U289">
        <v>6.04</v>
      </c>
      <c r="V289">
        <v>287</v>
      </c>
      <c r="X289">
        <v>25.1</v>
      </c>
      <c r="Y289">
        <v>287</v>
      </c>
    </row>
    <row r="290" spans="3:25" ht="12">
      <c r="C290" s="10"/>
      <c r="F290">
        <v>4.07</v>
      </c>
      <c r="G290">
        <v>580</v>
      </c>
      <c r="I290" s="10">
        <v>5.82</v>
      </c>
      <c r="J290">
        <v>288</v>
      </c>
      <c r="L290">
        <v>18.86</v>
      </c>
      <c r="M290">
        <v>288</v>
      </c>
      <c r="R290">
        <v>5.28</v>
      </c>
      <c r="S290">
        <v>565</v>
      </c>
      <c r="U290">
        <v>6.05</v>
      </c>
      <c r="V290">
        <v>288</v>
      </c>
      <c r="X290">
        <v>25.18</v>
      </c>
      <c r="Y290">
        <v>288</v>
      </c>
    </row>
    <row r="291" spans="3:25" ht="12">
      <c r="C291" s="10"/>
      <c r="F291">
        <v>4.08</v>
      </c>
      <c r="G291">
        <v>582</v>
      </c>
      <c r="I291" s="10">
        <v>5.83</v>
      </c>
      <c r="J291">
        <v>289</v>
      </c>
      <c r="L291">
        <v>18.91</v>
      </c>
      <c r="M291">
        <v>289</v>
      </c>
      <c r="R291">
        <v>5.29</v>
      </c>
      <c r="S291">
        <v>567</v>
      </c>
      <c r="U291">
        <v>6.07</v>
      </c>
      <c r="V291">
        <v>289</v>
      </c>
      <c r="X291">
        <v>25.25</v>
      </c>
      <c r="Y291">
        <v>289</v>
      </c>
    </row>
    <row r="292" spans="3:25" ht="12">
      <c r="C292" s="10"/>
      <c r="F292">
        <v>4.09</v>
      </c>
      <c r="G292">
        <v>584</v>
      </c>
      <c r="I292" s="10">
        <v>5.85</v>
      </c>
      <c r="J292">
        <v>290</v>
      </c>
      <c r="L292">
        <v>18.97</v>
      </c>
      <c r="M292">
        <v>290</v>
      </c>
      <c r="R292">
        <v>5.3</v>
      </c>
      <c r="S292">
        <v>569</v>
      </c>
      <c r="U292">
        <v>6.09</v>
      </c>
      <c r="V292">
        <v>290</v>
      </c>
      <c r="X292">
        <v>25.32</v>
      </c>
      <c r="Y292">
        <v>290</v>
      </c>
    </row>
    <row r="293" spans="3:25" ht="12">
      <c r="C293" s="10"/>
      <c r="F293">
        <v>4.1</v>
      </c>
      <c r="G293">
        <v>586</v>
      </c>
      <c r="I293" s="10">
        <v>5.87</v>
      </c>
      <c r="J293">
        <v>291</v>
      </c>
      <c r="L293">
        <v>19.02</v>
      </c>
      <c r="M293">
        <v>291</v>
      </c>
      <c r="R293">
        <v>5.31</v>
      </c>
      <c r="S293">
        <v>571</v>
      </c>
      <c r="U293">
        <v>6.1</v>
      </c>
      <c r="V293">
        <v>291</v>
      </c>
      <c r="X293">
        <v>25.39</v>
      </c>
      <c r="Y293">
        <v>291</v>
      </c>
    </row>
    <row r="294" spans="3:25" ht="12">
      <c r="C294" s="10"/>
      <c r="F294">
        <v>4.11</v>
      </c>
      <c r="G294">
        <v>588</v>
      </c>
      <c r="I294" s="10">
        <v>5.88</v>
      </c>
      <c r="J294">
        <v>292</v>
      </c>
      <c r="L294">
        <v>19.07</v>
      </c>
      <c r="M294">
        <v>292</v>
      </c>
      <c r="R294">
        <v>5.32</v>
      </c>
      <c r="S294">
        <v>573</v>
      </c>
      <c r="U294">
        <v>6.12</v>
      </c>
      <c r="V294">
        <v>292</v>
      </c>
      <c r="X294">
        <v>25.46</v>
      </c>
      <c r="Y294">
        <v>292</v>
      </c>
    </row>
    <row r="295" spans="3:25" ht="12">
      <c r="C295" s="10"/>
      <c r="F295">
        <v>4.12</v>
      </c>
      <c r="G295">
        <v>590</v>
      </c>
      <c r="I295" s="10">
        <v>5.9</v>
      </c>
      <c r="J295">
        <v>293</v>
      </c>
      <c r="L295">
        <v>19.13</v>
      </c>
      <c r="M295">
        <v>293</v>
      </c>
      <c r="R295">
        <v>5.33</v>
      </c>
      <c r="S295">
        <v>575</v>
      </c>
      <c r="U295">
        <v>6.14</v>
      </c>
      <c r="V295">
        <v>293</v>
      </c>
      <c r="X295">
        <v>25.53</v>
      </c>
      <c r="Y295">
        <v>293</v>
      </c>
    </row>
    <row r="296" spans="3:25" ht="12">
      <c r="C296" s="10"/>
      <c r="F296">
        <v>4.13</v>
      </c>
      <c r="G296">
        <v>592</v>
      </c>
      <c r="I296" s="10">
        <v>5.91</v>
      </c>
      <c r="J296">
        <v>294</v>
      </c>
      <c r="L296">
        <v>19.18</v>
      </c>
      <c r="M296">
        <v>294</v>
      </c>
      <c r="R296">
        <v>5.34</v>
      </c>
      <c r="S296">
        <v>577</v>
      </c>
      <c r="U296">
        <v>6.15</v>
      </c>
      <c r="V296">
        <v>294</v>
      </c>
      <c r="X296">
        <v>25.6</v>
      </c>
      <c r="Y296">
        <v>294</v>
      </c>
    </row>
    <row r="297" spans="3:25" ht="12">
      <c r="C297" s="10"/>
      <c r="F297">
        <v>4.14</v>
      </c>
      <c r="G297">
        <v>594</v>
      </c>
      <c r="I297" s="10">
        <v>5.93</v>
      </c>
      <c r="J297">
        <v>295</v>
      </c>
      <c r="L297">
        <v>19.23</v>
      </c>
      <c r="M297">
        <v>295</v>
      </c>
      <c r="R297">
        <v>5.35</v>
      </c>
      <c r="S297">
        <v>579</v>
      </c>
      <c r="U297">
        <v>6.17</v>
      </c>
      <c r="V297">
        <v>295</v>
      </c>
      <c r="X297">
        <v>25.67</v>
      </c>
      <c r="Y297">
        <v>295</v>
      </c>
    </row>
    <row r="298" spans="3:25" ht="12">
      <c r="C298" s="10"/>
      <c r="F298">
        <v>4.15</v>
      </c>
      <c r="G298">
        <v>596</v>
      </c>
      <c r="I298" s="10">
        <v>5.95</v>
      </c>
      <c r="J298">
        <v>296</v>
      </c>
      <c r="L298">
        <v>19.29</v>
      </c>
      <c r="M298">
        <v>296</v>
      </c>
      <c r="R298">
        <v>5.36</v>
      </c>
      <c r="S298">
        <v>581</v>
      </c>
      <c r="U298">
        <v>6.19</v>
      </c>
      <c r="V298">
        <v>296</v>
      </c>
      <c r="X298">
        <v>25.74</v>
      </c>
      <c r="Y298">
        <v>296</v>
      </c>
    </row>
    <row r="299" spans="3:25" ht="12">
      <c r="C299" s="10"/>
      <c r="F299">
        <v>4.16</v>
      </c>
      <c r="G299">
        <v>598</v>
      </c>
      <c r="I299" s="10">
        <v>5.96</v>
      </c>
      <c r="J299">
        <v>297</v>
      </c>
      <c r="L299">
        <v>19.34</v>
      </c>
      <c r="M299">
        <v>297</v>
      </c>
      <c r="R299">
        <v>5.37</v>
      </c>
      <c r="S299">
        <v>583</v>
      </c>
      <c r="U299">
        <v>6.2</v>
      </c>
      <c r="V299">
        <v>297</v>
      </c>
      <c r="X299">
        <v>25.81</v>
      </c>
      <c r="Y299">
        <v>297</v>
      </c>
    </row>
    <row r="300" spans="3:25" ht="12">
      <c r="C300" s="10"/>
      <c r="F300">
        <v>4.17</v>
      </c>
      <c r="G300">
        <v>601</v>
      </c>
      <c r="I300" s="10">
        <v>5.98</v>
      </c>
      <c r="J300">
        <v>298</v>
      </c>
      <c r="L300">
        <v>19.39</v>
      </c>
      <c r="M300">
        <v>298</v>
      </c>
      <c r="R300">
        <v>5.38</v>
      </c>
      <c r="S300">
        <v>585</v>
      </c>
      <c r="U300">
        <v>6.22</v>
      </c>
      <c r="V300">
        <v>298</v>
      </c>
      <c r="X300">
        <v>25.88</v>
      </c>
      <c r="Y300">
        <v>298</v>
      </c>
    </row>
    <row r="301" spans="3:25" ht="12">
      <c r="C301" s="10"/>
      <c r="F301">
        <v>4.18</v>
      </c>
      <c r="G301">
        <v>603</v>
      </c>
      <c r="I301" s="10">
        <v>5.99</v>
      </c>
      <c r="J301">
        <v>299</v>
      </c>
      <c r="L301">
        <v>19.45</v>
      </c>
      <c r="M301">
        <v>299</v>
      </c>
      <c r="R301">
        <v>5.39</v>
      </c>
      <c r="S301">
        <v>587</v>
      </c>
      <c r="U301">
        <v>6.24</v>
      </c>
      <c r="V301">
        <v>299</v>
      </c>
      <c r="X301">
        <v>25.95</v>
      </c>
      <c r="Y301">
        <v>299</v>
      </c>
    </row>
    <row r="302" spans="3:25" ht="12">
      <c r="C302" s="10"/>
      <c r="F302">
        <v>4.19</v>
      </c>
      <c r="G302">
        <v>605</v>
      </c>
      <c r="I302" s="10">
        <v>6.01</v>
      </c>
      <c r="J302">
        <v>300</v>
      </c>
      <c r="L302">
        <v>19.5</v>
      </c>
      <c r="M302">
        <v>300</v>
      </c>
      <c r="R302">
        <v>5.4</v>
      </c>
      <c r="S302">
        <v>589</v>
      </c>
      <c r="U302">
        <v>6.26</v>
      </c>
      <c r="V302">
        <v>300</v>
      </c>
      <c r="X302">
        <v>26.02</v>
      </c>
      <c r="Y302">
        <v>300</v>
      </c>
    </row>
    <row r="303" spans="3:25" ht="12">
      <c r="C303" s="10"/>
      <c r="F303">
        <v>4.2</v>
      </c>
      <c r="G303">
        <v>607</v>
      </c>
      <c r="I303" s="10">
        <v>6.03</v>
      </c>
      <c r="J303">
        <v>301</v>
      </c>
      <c r="L303">
        <v>19.55</v>
      </c>
      <c r="M303">
        <v>301</v>
      </c>
      <c r="R303">
        <v>5.41</v>
      </c>
      <c r="S303">
        <v>591</v>
      </c>
      <c r="U303">
        <v>6.27</v>
      </c>
      <c r="V303">
        <v>301</v>
      </c>
      <c r="X303">
        <v>26.09</v>
      </c>
      <c r="Y303">
        <v>301</v>
      </c>
    </row>
    <row r="304" spans="3:25" ht="12">
      <c r="C304" s="10"/>
      <c r="F304">
        <v>4.21</v>
      </c>
      <c r="G304">
        <v>609</v>
      </c>
      <c r="I304" s="10">
        <v>6.04</v>
      </c>
      <c r="J304">
        <v>302</v>
      </c>
      <c r="L304">
        <v>19.6</v>
      </c>
      <c r="M304">
        <v>302</v>
      </c>
      <c r="R304">
        <v>5.42</v>
      </c>
      <c r="S304">
        <v>593</v>
      </c>
      <c r="U304">
        <v>6.29</v>
      </c>
      <c r="V304">
        <v>302</v>
      </c>
      <c r="X304">
        <v>26.16</v>
      </c>
      <c r="Y304">
        <v>302</v>
      </c>
    </row>
    <row r="305" spans="3:25" ht="12">
      <c r="C305" s="10"/>
      <c r="F305">
        <v>4.22</v>
      </c>
      <c r="G305">
        <v>611</v>
      </c>
      <c r="I305" s="10">
        <v>6.06</v>
      </c>
      <c r="J305">
        <v>303</v>
      </c>
      <c r="L305">
        <v>19.66</v>
      </c>
      <c r="M305">
        <v>303</v>
      </c>
      <c r="R305">
        <v>5.43</v>
      </c>
      <c r="S305">
        <v>595</v>
      </c>
      <c r="U305">
        <v>6.31</v>
      </c>
      <c r="V305">
        <v>303</v>
      </c>
      <c r="X305">
        <v>26.23</v>
      </c>
      <c r="Y305">
        <v>303</v>
      </c>
    </row>
    <row r="306" spans="3:25" ht="12">
      <c r="C306" s="10"/>
      <c r="F306">
        <v>4.23</v>
      </c>
      <c r="G306">
        <v>613</v>
      </c>
      <c r="I306" s="10">
        <v>6.07</v>
      </c>
      <c r="J306">
        <v>304</v>
      </c>
      <c r="L306">
        <v>19.71</v>
      </c>
      <c r="M306">
        <v>304</v>
      </c>
      <c r="R306">
        <v>5.44</v>
      </c>
      <c r="S306">
        <v>597</v>
      </c>
      <c r="U306">
        <v>6.32</v>
      </c>
      <c r="V306">
        <v>304</v>
      </c>
      <c r="X306">
        <v>26.3</v>
      </c>
      <c r="Y306">
        <v>304</v>
      </c>
    </row>
    <row r="307" spans="3:25" ht="12">
      <c r="C307" s="10"/>
      <c r="F307">
        <v>4.24</v>
      </c>
      <c r="G307">
        <v>615</v>
      </c>
      <c r="I307" s="10">
        <v>6.09</v>
      </c>
      <c r="J307">
        <v>305</v>
      </c>
      <c r="L307">
        <v>19.76</v>
      </c>
      <c r="M307">
        <v>305</v>
      </c>
      <c r="R307">
        <v>5.45</v>
      </c>
      <c r="S307">
        <v>599</v>
      </c>
      <c r="U307">
        <v>6.34</v>
      </c>
      <c r="V307">
        <v>305</v>
      </c>
      <c r="X307">
        <v>26.37</v>
      </c>
      <c r="Y307">
        <v>305</v>
      </c>
    </row>
    <row r="308" spans="3:25" ht="12">
      <c r="C308" s="10"/>
      <c r="F308">
        <v>4.25</v>
      </c>
      <c r="G308">
        <v>617</v>
      </c>
      <c r="I308" s="10">
        <v>6.11</v>
      </c>
      <c r="J308">
        <v>306</v>
      </c>
      <c r="L308">
        <v>19.82</v>
      </c>
      <c r="M308">
        <v>306</v>
      </c>
      <c r="R308">
        <v>5.46</v>
      </c>
      <c r="S308">
        <v>601</v>
      </c>
      <c r="U308">
        <v>6.36</v>
      </c>
      <c r="V308">
        <v>306</v>
      </c>
      <c r="X308">
        <v>26.44</v>
      </c>
      <c r="Y308">
        <v>306</v>
      </c>
    </row>
    <row r="309" spans="3:25" ht="12">
      <c r="C309" s="10"/>
      <c r="F309">
        <v>4.26</v>
      </c>
      <c r="G309">
        <v>619</v>
      </c>
      <c r="I309" s="10">
        <v>6.12</v>
      </c>
      <c r="J309">
        <v>307</v>
      </c>
      <c r="L309">
        <v>19.87</v>
      </c>
      <c r="M309">
        <v>307</v>
      </c>
      <c r="R309">
        <v>5.47</v>
      </c>
      <c r="S309">
        <v>603</v>
      </c>
      <c r="U309">
        <v>6.37</v>
      </c>
      <c r="V309">
        <v>307</v>
      </c>
      <c r="X309">
        <v>26.51</v>
      </c>
      <c r="Y309">
        <v>307</v>
      </c>
    </row>
    <row r="310" spans="3:25" ht="12">
      <c r="C310" s="10"/>
      <c r="F310">
        <v>4.27</v>
      </c>
      <c r="G310">
        <v>621</v>
      </c>
      <c r="I310" s="10">
        <v>6.14</v>
      </c>
      <c r="J310">
        <v>308</v>
      </c>
      <c r="L310">
        <v>19.92</v>
      </c>
      <c r="M310">
        <v>308</v>
      </c>
      <c r="R310">
        <v>5.48</v>
      </c>
      <c r="S310">
        <v>605</v>
      </c>
      <c r="U310">
        <v>6.39</v>
      </c>
      <c r="V310">
        <v>308</v>
      </c>
      <c r="X310">
        <v>26.58</v>
      </c>
      <c r="Y310">
        <v>308</v>
      </c>
    </row>
    <row r="311" spans="3:25" ht="12">
      <c r="C311" s="10"/>
      <c r="F311">
        <v>4.28</v>
      </c>
      <c r="G311">
        <v>623</v>
      </c>
      <c r="I311" s="10">
        <v>6.15</v>
      </c>
      <c r="J311">
        <v>309</v>
      </c>
      <c r="L311">
        <v>19.98</v>
      </c>
      <c r="M311">
        <v>309</v>
      </c>
      <c r="R311">
        <v>5.49</v>
      </c>
      <c r="S311">
        <v>607</v>
      </c>
      <c r="U311">
        <v>6.41</v>
      </c>
      <c r="V311">
        <v>309</v>
      </c>
      <c r="X311">
        <v>26.65</v>
      </c>
      <c r="Y311">
        <v>309</v>
      </c>
    </row>
    <row r="312" spans="3:25" ht="12">
      <c r="C312" s="10"/>
      <c r="F312">
        <v>4.29</v>
      </c>
      <c r="G312">
        <v>625</v>
      </c>
      <c r="I312" s="10">
        <v>6.17</v>
      </c>
      <c r="J312">
        <v>310</v>
      </c>
      <c r="L312">
        <v>20.03</v>
      </c>
      <c r="M312">
        <v>310</v>
      </c>
      <c r="R312">
        <v>5.5</v>
      </c>
      <c r="S312">
        <v>609</v>
      </c>
      <c r="U312">
        <v>6.42</v>
      </c>
      <c r="V312">
        <v>310</v>
      </c>
      <c r="X312">
        <v>26.72</v>
      </c>
      <c r="Y312">
        <v>310</v>
      </c>
    </row>
    <row r="313" spans="3:25" ht="12">
      <c r="C313" s="10"/>
      <c r="F313">
        <v>4.3</v>
      </c>
      <c r="G313">
        <v>628</v>
      </c>
      <c r="I313" s="10">
        <v>6.19</v>
      </c>
      <c r="J313">
        <v>311</v>
      </c>
      <c r="L313">
        <v>20.08</v>
      </c>
      <c r="M313">
        <v>311</v>
      </c>
      <c r="R313">
        <v>5.51</v>
      </c>
      <c r="S313">
        <v>611</v>
      </c>
      <c r="U313">
        <v>6.44</v>
      </c>
      <c r="V313">
        <v>311</v>
      </c>
      <c r="X313">
        <v>26.79</v>
      </c>
      <c r="Y313">
        <v>311</v>
      </c>
    </row>
    <row r="314" spans="3:25" ht="12">
      <c r="C314" s="10"/>
      <c r="F314">
        <v>4.31</v>
      </c>
      <c r="G314">
        <v>630</v>
      </c>
      <c r="I314" s="10">
        <v>6.2</v>
      </c>
      <c r="J314">
        <v>312</v>
      </c>
      <c r="L314">
        <v>20.14</v>
      </c>
      <c r="M314">
        <v>312</v>
      </c>
      <c r="R314">
        <v>5.52</v>
      </c>
      <c r="S314">
        <v>613</v>
      </c>
      <c r="U314">
        <v>6.46</v>
      </c>
      <c r="V314">
        <v>312</v>
      </c>
      <c r="X314">
        <v>26.86</v>
      </c>
      <c r="Y314">
        <v>312</v>
      </c>
    </row>
    <row r="315" spans="3:25" ht="12">
      <c r="C315" s="10"/>
      <c r="F315">
        <v>4.32</v>
      </c>
      <c r="G315">
        <v>632</v>
      </c>
      <c r="I315" s="10">
        <v>6.22</v>
      </c>
      <c r="J315">
        <v>313</v>
      </c>
      <c r="L315">
        <v>20.19</v>
      </c>
      <c r="M315">
        <v>313</v>
      </c>
      <c r="R315">
        <v>5.53</v>
      </c>
      <c r="S315">
        <v>615</v>
      </c>
      <c r="U315">
        <v>6.48</v>
      </c>
      <c r="V315">
        <v>313</v>
      </c>
      <c r="X315">
        <v>26.93</v>
      </c>
      <c r="Y315">
        <v>313</v>
      </c>
    </row>
    <row r="316" spans="3:25" ht="12">
      <c r="C316" s="10"/>
      <c r="F316">
        <v>4.33</v>
      </c>
      <c r="G316">
        <v>634</v>
      </c>
      <c r="I316" s="10">
        <v>6.23</v>
      </c>
      <c r="J316">
        <v>314</v>
      </c>
      <c r="L316">
        <v>20.24</v>
      </c>
      <c r="M316">
        <v>314</v>
      </c>
      <c r="R316">
        <v>5.54</v>
      </c>
      <c r="S316">
        <v>617</v>
      </c>
      <c r="U316">
        <v>6.49</v>
      </c>
      <c r="V316">
        <v>314</v>
      </c>
      <c r="X316">
        <v>27</v>
      </c>
      <c r="Y316">
        <v>314</v>
      </c>
    </row>
    <row r="317" spans="3:25" ht="12">
      <c r="C317" s="10"/>
      <c r="F317">
        <v>4.34</v>
      </c>
      <c r="G317">
        <v>636</v>
      </c>
      <c r="I317" s="10">
        <v>6.25</v>
      </c>
      <c r="J317">
        <v>315</v>
      </c>
      <c r="L317">
        <v>20.3</v>
      </c>
      <c r="M317">
        <v>315</v>
      </c>
      <c r="R317">
        <v>5.55</v>
      </c>
      <c r="S317">
        <v>619</v>
      </c>
      <c r="U317">
        <v>6.51</v>
      </c>
      <c r="V317">
        <v>315</v>
      </c>
      <c r="X317">
        <v>27.07</v>
      </c>
      <c r="Y317">
        <v>315</v>
      </c>
    </row>
    <row r="318" spans="3:25" ht="12">
      <c r="C318" s="10"/>
      <c r="F318">
        <v>4.35</v>
      </c>
      <c r="G318">
        <v>638</v>
      </c>
      <c r="I318" s="10">
        <v>6.27</v>
      </c>
      <c r="J318">
        <v>316</v>
      </c>
      <c r="L318">
        <v>20.35</v>
      </c>
      <c r="M318">
        <v>316</v>
      </c>
      <c r="R318">
        <v>5.56</v>
      </c>
      <c r="S318">
        <v>621</v>
      </c>
      <c r="U318">
        <v>6.53</v>
      </c>
      <c r="V318">
        <v>316</v>
      </c>
      <c r="X318">
        <v>27.14</v>
      </c>
      <c r="Y318">
        <v>316</v>
      </c>
    </row>
    <row r="319" spans="3:25" ht="12">
      <c r="C319" s="10"/>
      <c r="F319">
        <v>4.36</v>
      </c>
      <c r="G319">
        <v>640</v>
      </c>
      <c r="I319" s="10">
        <v>6.28</v>
      </c>
      <c r="J319">
        <v>317</v>
      </c>
      <c r="L319">
        <v>20.4</v>
      </c>
      <c r="M319">
        <v>317</v>
      </c>
      <c r="R319">
        <v>5.57</v>
      </c>
      <c r="S319">
        <v>623</v>
      </c>
      <c r="U319">
        <v>6.54</v>
      </c>
      <c r="V319">
        <v>317</v>
      </c>
      <c r="X319">
        <v>27.21</v>
      </c>
      <c r="Y319">
        <v>317</v>
      </c>
    </row>
    <row r="320" spans="3:25" ht="12">
      <c r="C320" s="10"/>
      <c r="F320">
        <v>4.37</v>
      </c>
      <c r="G320">
        <v>642</v>
      </c>
      <c r="I320" s="10">
        <v>6.3</v>
      </c>
      <c r="J320">
        <v>318</v>
      </c>
      <c r="L320">
        <v>20.46</v>
      </c>
      <c r="M320">
        <v>318</v>
      </c>
      <c r="R320">
        <v>5.58</v>
      </c>
      <c r="S320">
        <v>625</v>
      </c>
      <c r="U320">
        <v>6.56</v>
      </c>
      <c r="V320">
        <v>318</v>
      </c>
      <c r="X320">
        <v>27.28</v>
      </c>
      <c r="Y320">
        <v>318</v>
      </c>
    </row>
    <row r="321" spans="3:25" ht="12">
      <c r="C321" s="10"/>
      <c r="F321">
        <v>4.38</v>
      </c>
      <c r="G321">
        <v>644</v>
      </c>
      <c r="I321" s="10">
        <v>6.31</v>
      </c>
      <c r="J321">
        <v>319</v>
      </c>
      <c r="L321">
        <v>20.51</v>
      </c>
      <c r="M321">
        <v>319</v>
      </c>
      <c r="R321">
        <v>5.59</v>
      </c>
      <c r="S321">
        <v>627</v>
      </c>
      <c r="U321">
        <v>6.58</v>
      </c>
      <c r="V321">
        <v>319</v>
      </c>
      <c r="X321">
        <v>27.35</v>
      </c>
      <c r="Y321">
        <v>319</v>
      </c>
    </row>
    <row r="322" spans="3:25" ht="12">
      <c r="C322" s="10"/>
      <c r="F322">
        <v>4.39</v>
      </c>
      <c r="G322">
        <v>646</v>
      </c>
      <c r="I322" s="10">
        <v>6.33</v>
      </c>
      <c r="J322">
        <v>320</v>
      </c>
      <c r="L322">
        <v>20.56</v>
      </c>
      <c r="M322">
        <v>320</v>
      </c>
      <c r="R322">
        <v>5.6</v>
      </c>
      <c r="S322">
        <v>629</v>
      </c>
      <c r="U322">
        <v>6.59</v>
      </c>
      <c r="V322">
        <v>320</v>
      </c>
      <c r="X322">
        <v>27.42</v>
      </c>
      <c r="Y322">
        <v>320</v>
      </c>
    </row>
    <row r="323" spans="3:25" ht="12">
      <c r="C323" s="10"/>
      <c r="F323">
        <v>4.4</v>
      </c>
      <c r="G323">
        <v>648</v>
      </c>
      <c r="I323" s="10">
        <v>6.35</v>
      </c>
      <c r="J323">
        <v>321</v>
      </c>
      <c r="L323">
        <v>20.62</v>
      </c>
      <c r="M323">
        <v>321</v>
      </c>
      <c r="R323">
        <v>5.61</v>
      </c>
      <c r="S323">
        <v>631</v>
      </c>
      <c r="U323">
        <v>6.61</v>
      </c>
      <c r="V323">
        <v>321</v>
      </c>
      <c r="X323">
        <v>27.49</v>
      </c>
      <c r="Y323">
        <v>321</v>
      </c>
    </row>
    <row r="324" spans="3:25" ht="12">
      <c r="C324" s="10"/>
      <c r="F324">
        <v>4.41</v>
      </c>
      <c r="G324">
        <v>651</v>
      </c>
      <c r="I324" s="10">
        <v>6.36</v>
      </c>
      <c r="J324">
        <v>322</v>
      </c>
      <c r="L324">
        <v>20.67</v>
      </c>
      <c r="M324">
        <v>322</v>
      </c>
      <c r="R324">
        <v>5.62</v>
      </c>
      <c r="S324">
        <v>633</v>
      </c>
      <c r="U324">
        <v>6.63</v>
      </c>
      <c r="V324">
        <v>322</v>
      </c>
      <c r="X324">
        <v>27.56</v>
      </c>
      <c r="Y324">
        <v>322</v>
      </c>
    </row>
    <row r="325" spans="3:25" ht="12">
      <c r="C325" s="10"/>
      <c r="F325">
        <v>4.42</v>
      </c>
      <c r="G325">
        <v>653</v>
      </c>
      <c r="I325" s="10">
        <v>6.38</v>
      </c>
      <c r="J325">
        <v>323</v>
      </c>
      <c r="L325">
        <v>20.72</v>
      </c>
      <c r="M325">
        <v>323</v>
      </c>
      <c r="R325">
        <v>5.63</v>
      </c>
      <c r="S325">
        <v>635</v>
      </c>
      <c r="U325">
        <v>6.64</v>
      </c>
      <c r="V325">
        <v>323</v>
      </c>
      <c r="X325">
        <v>27.63</v>
      </c>
      <c r="Y325">
        <v>323</v>
      </c>
    </row>
    <row r="326" spans="3:25" ht="12">
      <c r="C326" s="10"/>
      <c r="F326">
        <v>4.43</v>
      </c>
      <c r="G326">
        <v>655</v>
      </c>
      <c r="I326" s="10">
        <v>6.39</v>
      </c>
      <c r="J326">
        <v>324</v>
      </c>
      <c r="L326">
        <v>20.78</v>
      </c>
      <c r="M326">
        <v>324</v>
      </c>
      <c r="R326">
        <v>5.64</v>
      </c>
      <c r="S326">
        <v>637</v>
      </c>
      <c r="U326">
        <v>6.66</v>
      </c>
      <c r="V326">
        <v>324</v>
      </c>
      <c r="X326">
        <v>27.7</v>
      </c>
      <c r="Y326">
        <v>324</v>
      </c>
    </row>
    <row r="327" spans="3:25" ht="12">
      <c r="C327" s="10"/>
      <c r="F327">
        <v>4.44</v>
      </c>
      <c r="G327">
        <v>657</v>
      </c>
      <c r="I327" s="10">
        <v>6.41</v>
      </c>
      <c r="J327">
        <v>325</v>
      </c>
      <c r="L327">
        <v>20.83</v>
      </c>
      <c r="M327">
        <v>325</v>
      </c>
      <c r="R327">
        <v>5.65</v>
      </c>
      <c r="S327">
        <v>639</v>
      </c>
      <c r="U327">
        <v>6.68</v>
      </c>
      <c r="V327">
        <v>325</v>
      </c>
      <c r="X327">
        <v>27.77</v>
      </c>
      <c r="Y327">
        <v>325</v>
      </c>
    </row>
    <row r="328" spans="3:25" ht="12">
      <c r="C328" s="10"/>
      <c r="F328">
        <v>4.45</v>
      </c>
      <c r="G328">
        <v>659</v>
      </c>
      <c r="I328" s="10">
        <v>6.43</v>
      </c>
      <c r="J328">
        <v>326</v>
      </c>
      <c r="L328">
        <v>20.88</v>
      </c>
      <c r="M328">
        <v>326</v>
      </c>
      <c r="R328">
        <v>5.66</v>
      </c>
      <c r="S328">
        <v>642</v>
      </c>
      <c r="U328">
        <v>6.7</v>
      </c>
      <c r="V328">
        <v>326</v>
      </c>
      <c r="X328">
        <v>27.84</v>
      </c>
      <c r="Y328">
        <v>326</v>
      </c>
    </row>
    <row r="329" spans="3:25" ht="12">
      <c r="C329" s="10"/>
      <c r="F329">
        <v>4.46</v>
      </c>
      <c r="G329">
        <v>661</v>
      </c>
      <c r="I329" s="10">
        <v>6.44</v>
      </c>
      <c r="J329">
        <v>327</v>
      </c>
      <c r="L329">
        <v>20.93</v>
      </c>
      <c r="M329">
        <v>327</v>
      </c>
      <c r="R329">
        <v>5.67</v>
      </c>
      <c r="S329">
        <v>644</v>
      </c>
      <c r="U329">
        <v>6.71</v>
      </c>
      <c r="V329">
        <v>327</v>
      </c>
      <c r="X329">
        <v>27.91</v>
      </c>
      <c r="Y329">
        <v>327</v>
      </c>
    </row>
    <row r="330" spans="3:25" ht="12">
      <c r="C330" s="10"/>
      <c r="F330">
        <v>4.47</v>
      </c>
      <c r="G330">
        <v>663</v>
      </c>
      <c r="I330" s="10">
        <v>6.46</v>
      </c>
      <c r="J330">
        <v>328</v>
      </c>
      <c r="L330">
        <v>20.99</v>
      </c>
      <c r="M330">
        <v>328</v>
      </c>
      <c r="R330">
        <v>5.68</v>
      </c>
      <c r="S330">
        <v>646</v>
      </c>
      <c r="U330">
        <v>6.73</v>
      </c>
      <c r="V330">
        <v>328</v>
      </c>
      <c r="X330">
        <v>27.98</v>
      </c>
      <c r="Y330">
        <v>328</v>
      </c>
    </row>
    <row r="331" spans="3:25" ht="12">
      <c r="C331" s="10"/>
      <c r="F331">
        <v>4.48</v>
      </c>
      <c r="G331">
        <v>665</v>
      </c>
      <c r="I331" s="10">
        <v>6.47</v>
      </c>
      <c r="J331">
        <v>329</v>
      </c>
      <c r="L331">
        <v>21.04</v>
      </c>
      <c r="M331">
        <v>329</v>
      </c>
      <c r="R331">
        <v>5.69</v>
      </c>
      <c r="S331">
        <v>648</v>
      </c>
      <c r="U331">
        <v>6.75</v>
      </c>
      <c r="V331">
        <v>329</v>
      </c>
      <c r="X331">
        <v>28.05</v>
      </c>
      <c r="Y331">
        <v>329</v>
      </c>
    </row>
    <row r="332" spans="3:25" ht="12">
      <c r="C332" s="10"/>
      <c r="F332">
        <v>4.49</v>
      </c>
      <c r="G332">
        <v>667</v>
      </c>
      <c r="I332" s="10">
        <v>6.49</v>
      </c>
      <c r="J332">
        <v>330</v>
      </c>
      <c r="L332">
        <v>21.09</v>
      </c>
      <c r="M332">
        <v>330</v>
      </c>
      <c r="R332">
        <v>5.7</v>
      </c>
      <c r="S332">
        <v>650</v>
      </c>
      <c r="U332">
        <v>6.76</v>
      </c>
      <c r="V332">
        <v>330</v>
      </c>
      <c r="X332">
        <v>28.12</v>
      </c>
      <c r="Y332">
        <v>330</v>
      </c>
    </row>
    <row r="333" spans="3:25" ht="12">
      <c r="C333" s="10"/>
      <c r="F333">
        <v>4.5</v>
      </c>
      <c r="G333">
        <v>669</v>
      </c>
      <c r="I333" s="10">
        <v>6.5</v>
      </c>
      <c r="J333">
        <v>331</v>
      </c>
      <c r="L333">
        <v>21.15</v>
      </c>
      <c r="M333">
        <v>331</v>
      </c>
      <c r="R333">
        <v>5.71</v>
      </c>
      <c r="S333">
        <v>652</v>
      </c>
      <c r="U333">
        <v>6.78</v>
      </c>
      <c r="V333">
        <v>331</v>
      </c>
      <c r="X333">
        <v>28.19</v>
      </c>
      <c r="Y333">
        <v>331</v>
      </c>
    </row>
    <row r="334" spans="3:25" ht="12">
      <c r="C334" s="10"/>
      <c r="F334">
        <v>4.51</v>
      </c>
      <c r="G334">
        <v>671</v>
      </c>
      <c r="I334" s="10">
        <v>6.52</v>
      </c>
      <c r="J334">
        <v>332</v>
      </c>
      <c r="L334">
        <v>21.2</v>
      </c>
      <c r="M334">
        <v>332</v>
      </c>
      <c r="R334">
        <v>5.72</v>
      </c>
      <c r="S334">
        <v>654</v>
      </c>
      <c r="U334">
        <v>6.8</v>
      </c>
      <c r="V334">
        <v>332</v>
      </c>
      <c r="X334">
        <v>28.26</v>
      </c>
      <c r="Y334">
        <v>332</v>
      </c>
    </row>
    <row r="335" spans="3:25" ht="12">
      <c r="C335" s="10"/>
      <c r="F335">
        <v>4.52</v>
      </c>
      <c r="G335">
        <v>673</v>
      </c>
      <c r="I335" s="10">
        <v>6.54</v>
      </c>
      <c r="J335">
        <v>333</v>
      </c>
      <c r="L335">
        <v>21.25</v>
      </c>
      <c r="M335">
        <v>333</v>
      </c>
      <c r="R335">
        <v>5.73</v>
      </c>
      <c r="S335">
        <v>656</v>
      </c>
      <c r="U335">
        <v>6.81</v>
      </c>
      <c r="V335">
        <v>333</v>
      </c>
      <c r="X335">
        <v>28.33</v>
      </c>
      <c r="Y335">
        <v>333</v>
      </c>
    </row>
    <row r="336" spans="3:25" ht="12">
      <c r="C336" s="10"/>
      <c r="F336">
        <v>4.53</v>
      </c>
      <c r="G336">
        <v>676</v>
      </c>
      <c r="I336" s="10">
        <v>6.55</v>
      </c>
      <c r="J336">
        <v>334</v>
      </c>
      <c r="L336">
        <v>21.31</v>
      </c>
      <c r="M336">
        <v>334</v>
      </c>
      <c r="R336">
        <v>5.74</v>
      </c>
      <c r="S336">
        <v>658</v>
      </c>
      <c r="U336">
        <v>6.83</v>
      </c>
      <c r="V336">
        <v>334</v>
      </c>
      <c r="X336">
        <v>28.4</v>
      </c>
      <c r="Y336">
        <v>334</v>
      </c>
    </row>
    <row r="337" spans="3:25" ht="12">
      <c r="C337" s="10"/>
      <c r="F337">
        <v>4.54</v>
      </c>
      <c r="G337">
        <v>678</v>
      </c>
      <c r="I337" s="10">
        <v>6.57</v>
      </c>
      <c r="J337">
        <v>335</v>
      </c>
      <c r="L337">
        <v>21.36</v>
      </c>
      <c r="M337">
        <v>335</v>
      </c>
      <c r="R337">
        <v>5.75</v>
      </c>
      <c r="S337">
        <v>660</v>
      </c>
      <c r="U337">
        <v>6.85</v>
      </c>
      <c r="V337">
        <v>335</v>
      </c>
      <c r="X337">
        <v>28.47</v>
      </c>
      <c r="Y337">
        <v>335</v>
      </c>
    </row>
    <row r="338" spans="3:25" ht="12">
      <c r="C338" s="10"/>
      <c r="F338">
        <v>4.55</v>
      </c>
      <c r="G338">
        <v>680</v>
      </c>
      <c r="I338" s="10">
        <v>6.58</v>
      </c>
      <c r="J338">
        <v>336</v>
      </c>
      <c r="L338">
        <v>21.41</v>
      </c>
      <c r="M338">
        <v>336</v>
      </c>
      <c r="R338">
        <v>5.76</v>
      </c>
      <c r="S338">
        <v>662</v>
      </c>
      <c r="U338">
        <v>6.86</v>
      </c>
      <c r="V338">
        <v>336</v>
      </c>
      <c r="X338">
        <v>28.54</v>
      </c>
      <c r="Y338">
        <v>336</v>
      </c>
    </row>
    <row r="339" spans="3:25" ht="12">
      <c r="C339" s="10"/>
      <c r="F339">
        <v>4.56</v>
      </c>
      <c r="G339">
        <v>682</v>
      </c>
      <c r="I339" s="10">
        <v>6.6</v>
      </c>
      <c r="J339">
        <v>337</v>
      </c>
      <c r="L339">
        <v>21.47</v>
      </c>
      <c r="M339">
        <v>337</v>
      </c>
      <c r="R339">
        <v>5.77</v>
      </c>
      <c r="S339">
        <v>664</v>
      </c>
      <c r="U339">
        <v>6.88</v>
      </c>
      <c r="V339">
        <v>337</v>
      </c>
      <c r="X339">
        <v>28.61</v>
      </c>
      <c r="Y339">
        <v>337</v>
      </c>
    </row>
    <row r="340" spans="3:25" ht="12">
      <c r="C340" s="10"/>
      <c r="F340">
        <v>4.57</v>
      </c>
      <c r="G340">
        <v>684</v>
      </c>
      <c r="I340" s="10">
        <v>6.62</v>
      </c>
      <c r="J340">
        <v>338</v>
      </c>
      <c r="L340">
        <v>21.52</v>
      </c>
      <c r="M340">
        <v>338</v>
      </c>
      <c r="R340">
        <v>5.78</v>
      </c>
      <c r="S340">
        <v>666</v>
      </c>
      <c r="U340">
        <v>6.9</v>
      </c>
      <c r="V340">
        <v>338</v>
      </c>
      <c r="X340">
        <v>28.68</v>
      </c>
      <c r="Y340">
        <v>338</v>
      </c>
    </row>
    <row r="341" spans="3:25" ht="12">
      <c r="C341" s="10"/>
      <c r="F341">
        <v>4.58</v>
      </c>
      <c r="G341">
        <v>686</v>
      </c>
      <c r="I341" s="10">
        <v>6.63</v>
      </c>
      <c r="J341">
        <v>339</v>
      </c>
      <c r="L341">
        <v>21.57</v>
      </c>
      <c r="M341">
        <v>339</v>
      </c>
      <c r="R341">
        <v>5.79</v>
      </c>
      <c r="S341">
        <v>668</v>
      </c>
      <c r="U341">
        <v>6.91</v>
      </c>
      <c r="V341">
        <v>339</v>
      </c>
      <c r="X341">
        <v>28.75</v>
      </c>
      <c r="Y341">
        <v>339</v>
      </c>
    </row>
    <row r="342" spans="3:25" ht="12">
      <c r="C342" s="10"/>
      <c r="F342">
        <v>4.59</v>
      </c>
      <c r="G342">
        <v>688</v>
      </c>
      <c r="I342" s="10">
        <v>6.65</v>
      </c>
      <c r="J342">
        <v>340</v>
      </c>
      <c r="L342">
        <v>21.63</v>
      </c>
      <c r="M342">
        <v>340</v>
      </c>
      <c r="R342">
        <v>5.8</v>
      </c>
      <c r="S342">
        <v>670</v>
      </c>
      <c r="U342">
        <v>6.93</v>
      </c>
      <c r="V342">
        <v>340</v>
      </c>
      <c r="X342">
        <v>28.82</v>
      </c>
      <c r="Y342">
        <v>340</v>
      </c>
    </row>
    <row r="343" spans="3:25" ht="12">
      <c r="C343" s="10"/>
      <c r="F343">
        <v>4.6</v>
      </c>
      <c r="G343">
        <v>690</v>
      </c>
      <c r="I343" s="10">
        <v>6.66</v>
      </c>
      <c r="J343">
        <v>341</v>
      </c>
      <c r="L343">
        <v>21.68</v>
      </c>
      <c r="M343">
        <v>341</v>
      </c>
      <c r="R343">
        <v>5.81</v>
      </c>
      <c r="S343">
        <v>672</v>
      </c>
      <c r="U343">
        <v>6.95</v>
      </c>
      <c r="V343">
        <v>341</v>
      </c>
      <c r="X343">
        <v>28.89</v>
      </c>
      <c r="Y343">
        <v>341</v>
      </c>
    </row>
    <row r="344" spans="3:25" ht="12">
      <c r="C344" s="10"/>
      <c r="F344">
        <v>4.61</v>
      </c>
      <c r="G344">
        <v>692</v>
      </c>
      <c r="I344" s="10">
        <v>6.68</v>
      </c>
      <c r="J344">
        <v>342</v>
      </c>
      <c r="L344">
        <v>21.73</v>
      </c>
      <c r="M344">
        <v>342</v>
      </c>
      <c r="R344">
        <v>5.82</v>
      </c>
      <c r="S344">
        <v>674</v>
      </c>
      <c r="U344">
        <v>6.97</v>
      </c>
      <c r="V344">
        <v>342</v>
      </c>
      <c r="X344">
        <v>28.96</v>
      </c>
      <c r="Y344">
        <v>342</v>
      </c>
    </row>
    <row r="345" spans="3:25" ht="12">
      <c r="C345" s="10"/>
      <c r="F345">
        <v>4.62</v>
      </c>
      <c r="G345">
        <v>694</v>
      </c>
      <c r="I345" s="10">
        <v>6.7</v>
      </c>
      <c r="J345">
        <v>343</v>
      </c>
      <c r="L345">
        <v>21.79</v>
      </c>
      <c r="M345">
        <v>343</v>
      </c>
      <c r="R345">
        <v>5.83</v>
      </c>
      <c r="S345">
        <v>676</v>
      </c>
      <c r="U345">
        <v>6.98</v>
      </c>
      <c r="V345">
        <v>343</v>
      </c>
      <c r="X345">
        <v>29.03</v>
      </c>
      <c r="Y345">
        <v>343</v>
      </c>
    </row>
    <row r="346" spans="3:25" ht="12">
      <c r="C346" s="10"/>
      <c r="F346">
        <v>4.63</v>
      </c>
      <c r="G346">
        <v>697</v>
      </c>
      <c r="I346" s="10">
        <v>6.71</v>
      </c>
      <c r="J346">
        <v>344</v>
      </c>
      <c r="L346">
        <v>21.84</v>
      </c>
      <c r="M346">
        <v>344</v>
      </c>
      <c r="R346">
        <v>5.84</v>
      </c>
      <c r="S346">
        <v>678</v>
      </c>
      <c r="U346">
        <v>7</v>
      </c>
      <c r="V346">
        <v>344</v>
      </c>
      <c r="X346">
        <v>29.1</v>
      </c>
      <c r="Y346">
        <v>344</v>
      </c>
    </row>
    <row r="347" spans="3:25" ht="12">
      <c r="C347" s="10"/>
      <c r="F347">
        <v>4.64</v>
      </c>
      <c r="G347">
        <v>699</v>
      </c>
      <c r="I347" s="10">
        <v>6.73</v>
      </c>
      <c r="J347">
        <v>345</v>
      </c>
      <c r="L347">
        <v>21.89</v>
      </c>
      <c r="M347">
        <v>345</v>
      </c>
      <c r="R347">
        <v>5.85</v>
      </c>
      <c r="S347">
        <v>680</v>
      </c>
      <c r="U347">
        <v>7.02</v>
      </c>
      <c r="V347">
        <v>345</v>
      </c>
      <c r="X347">
        <v>29.17</v>
      </c>
      <c r="Y347">
        <v>345</v>
      </c>
    </row>
    <row r="348" spans="3:25" ht="12">
      <c r="C348" s="10"/>
      <c r="F348">
        <v>4.65</v>
      </c>
      <c r="G348">
        <v>701</v>
      </c>
      <c r="I348" s="10">
        <v>6.74</v>
      </c>
      <c r="J348">
        <v>346</v>
      </c>
      <c r="L348">
        <v>21.95</v>
      </c>
      <c r="M348">
        <v>346</v>
      </c>
      <c r="R348">
        <v>5.86</v>
      </c>
      <c r="S348">
        <v>682</v>
      </c>
      <c r="U348">
        <v>7.03</v>
      </c>
      <c r="V348">
        <v>346</v>
      </c>
      <c r="X348">
        <v>29.24</v>
      </c>
      <c r="Y348">
        <v>346</v>
      </c>
    </row>
    <row r="349" spans="3:25" ht="12">
      <c r="C349" s="10"/>
      <c r="F349">
        <v>4.66</v>
      </c>
      <c r="G349">
        <v>703</v>
      </c>
      <c r="I349" s="10">
        <v>6.76</v>
      </c>
      <c r="J349">
        <v>347</v>
      </c>
      <c r="L349">
        <v>22</v>
      </c>
      <c r="M349">
        <v>347</v>
      </c>
      <c r="R349">
        <v>5.87</v>
      </c>
      <c r="S349">
        <v>684</v>
      </c>
      <c r="U349">
        <v>7.05</v>
      </c>
      <c r="V349">
        <v>347</v>
      </c>
      <c r="X349">
        <v>29.31</v>
      </c>
      <c r="Y349">
        <v>347</v>
      </c>
    </row>
    <row r="350" spans="3:25" ht="12">
      <c r="C350" s="10"/>
      <c r="F350">
        <v>4.67</v>
      </c>
      <c r="G350">
        <v>705</v>
      </c>
      <c r="I350" s="10">
        <v>6.78</v>
      </c>
      <c r="J350">
        <v>348</v>
      </c>
      <c r="L350">
        <v>22.05</v>
      </c>
      <c r="M350">
        <v>348</v>
      </c>
      <c r="R350">
        <v>5.88</v>
      </c>
      <c r="S350">
        <v>686</v>
      </c>
      <c r="U350">
        <v>7.07</v>
      </c>
      <c r="V350">
        <v>348</v>
      </c>
      <c r="X350">
        <v>29.38</v>
      </c>
      <c r="Y350">
        <v>348</v>
      </c>
    </row>
    <row r="351" spans="3:25" ht="12">
      <c r="C351" s="10"/>
      <c r="F351">
        <v>4.68</v>
      </c>
      <c r="G351">
        <v>707</v>
      </c>
      <c r="I351" s="10">
        <v>6.79</v>
      </c>
      <c r="J351">
        <v>349</v>
      </c>
      <c r="L351">
        <v>22.1</v>
      </c>
      <c r="M351">
        <v>349</v>
      </c>
      <c r="R351">
        <v>5.89</v>
      </c>
      <c r="S351">
        <v>688</v>
      </c>
      <c r="U351">
        <v>7.08</v>
      </c>
      <c r="V351">
        <v>349</v>
      </c>
      <c r="X351">
        <v>29.45</v>
      </c>
      <c r="Y351">
        <v>349</v>
      </c>
    </row>
    <row r="352" spans="3:25" ht="12">
      <c r="C352" s="10"/>
      <c r="F352">
        <v>4.69</v>
      </c>
      <c r="G352">
        <v>709</v>
      </c>
      <c r="I352" s="10">
        <v>6.81</v>
      </c>
      <c r="J352">
        <v>350</v>
      </c>
      <c r="L352">
        <v>22.16</v>
      </c>
      <c r="M352">
        <v>350</v>
      </c>
      <c r="R352">
        <v>5.9</v>
      </c>
      <c r="S352">
        <v>690</v>
      </c>
      <c r="U352">
        <v>7.1</v>
      </c>
      <c r="V352">
        <v>350</v>
      </c>
      <c r="X352">
        <v>29.52</v>
      </c>
      <c r="Y352">
        <v>350</v>
      </c>
    </row>
    <row r="353" spans="3:25" ht="12">
      <c r="C353" s="10"/>
      <c r="F353">
        <v>4.7</v>
      </c>
      <c r="G353">
        <v>711</v>
      </c>
      <c r="I353" s="10">
        <v>6.82</v>
      </c>
      <c r="J353">
        <v>351</v>
      </c>
      <c r="L353">
        <v>22.21</v>
      </c>
      <c r="M353">
        <v>351</v>
      </c>
      <c r="R353">
        <v>5.91</v>
      </c>
      <c r="S353">
        <v>692</v>
      </c>
      <c r="U353">
        <v>7.12</v>
      </c>
      <c r="V353">
        <v>351</v>
      </c>
      <c r="X353">
        <v>29.59</v>
      </c>
      <c r="Y353">
        <v>351</v>
      </c>
    </row>
    <row r="354" spans="3:25" ht="12">
      <c r="C354" s="10"/>
      <c r="F354">
        <v>4.71</v>
      </c>
      <c r="G354">
        <v>713</v>
      </c>
      <c r="I354" s="10">
        <v>6.84</v>
      </c>
      <c r="J354">
        <v>352</v>
      </c>
      <c r="L354">
        <v>22.26</v>
      </c>
      <c r="M354">
        <v>352</v>
      </c>
      <c r="R354">
        <v>5.92</v>
      </c>
      <c r="S354">
        <v>694</v>
      </c>
      <c r="U354">
        <v>7.13</v>
      </c>
      <c r="V354">
        <v>352</v>
      </c>
      <c r="X354">
        <v>29.66</v>
      </c>
      <c r="Y354">
        <v>352</v>
      </c>
    </row>
    <row r="355" spans="3:25" ht="12">
      <c r="C355" s="10"/>
      <c r="F355">
        <v>4.72</v>
      </c>
      <c r="G355">
        <v>715</v>
      </c>
      <c r="I355" s="10">
        <v>6.86</v>
      </c>
      <c r="J355">
        <v>353</v>
      </c>
      <c r="L355">
        <v>22.32</v>
      </c>
      <c r="M355">
        <v>353</v>
      </c>
      <c r="R355">
        <v>5.93</v>
      </c>
      <c r="S355">
        <v>696</v>
      </c>
      <c r="U355">
        <v>7.15</v>
      </c>
      <c r="V355">
        <v>353</v>
      </c>
      <c r="X355">
        <v>29.73</v>
      </c>
      <c r="Y355">
        <v>353</v>
      </c>
    </row>
    <row r="356" spans="3:25" ht="12">
      <c r="C356" s="10"/>
      <c r="F356">
        <v>4.73</v>
      </c>
      <c r="G356">
        <v>717</v>
      </c>
      <c r="I356" s="10">
        <v>6.87</v>
      </c>
      <c r="J356">
        <v>354</v>
      </c>
      <c r="L356">
        <v>22.37</v>
      </c>
      <c r="M356">
        <v>354</v>
      </c>
      <c r="R356">
        <v>5.94</v>
      </c>
      <c r="S356">
        <v>698</v>
      </c>
      <c r="U356">
        <v>7.17</v>
      </c>
      <c r="V356">
        <v>354</v>
      </c>
      <c r="X356">
        <v>29.8</v>
      </c>
      <c r="Y356">
        <v>354</v>
      </c>
    </row>
    <row r="357" spans="3:25" ht="12">
      <c r="C357" s="10"/>
      <c r="F357">
        <v>4.74</v>
      </c>
      <c r="G357">
        <v>720</v>
      </c>
      <c r="I357" s="10">
        <v>6.89</v>
      </c>
      <c r="J357">
        <v>355</v>
      </c>
      <c r="L357">
        <v>22.42</v>
      </c>
      <c r="M357">
        <v>355</v>
      </c>
      <c r="R357">
        <v>5.95</v>
      </c>
      <c r="S357">
        <v>700</v>
      </c>
      <c r="U357">
        <v>7.19</v>
      </c>
      <c r="V357">
        <v>355</v>
      </c>
      <c r="X357">
        <v>29.87</v>
      </c>
      <c r="Y357">
        <v>355</v>
      </c>
    </row>
    <row r="358" spans="3:25" ht="12">
      <c r="C358" s="10"/>
      <c r="F358">
        <v>4.75</v>
      </c>
      <c r="G358">
        <v>722</v>
      </c>
      <c r="I358" s="10">
        <v>6.9</v>
      </c>
      <c r="J358">
        <v>356</v>
      </c>
      <c r="L358">
        <v>22.48</v>
      </c>
      <c r="M358">
        <v>356</v>
      </c>
      <c r="R358">
        <v>5.96</v>
      </c>
      <c r="S358">
        <v>703</v>
      </c>
      <c r="U358">
        <v>7.2</v>
      </c>
      <c r="V358">
        <v>356</v>
      </c>
      <c r="X358">
        <v>29.94</v>
      </c>
      <c r="Y358">
        <v>356</v>
      </c>
    </row>
    <row r="359" spans="3:25" ht="12">
      <c r="C359" s="10"/>
      <c r="F359">
        <v>4.76</v>
      </c>
      <c r="G359">
        <v>724</v>
      </c>
      <c r="I359" s="10">
        <v>6.92</v>
      </c>
      <c r="J359">
        <v>357</v>
      </c>
      <c r="L359">
        <v>22.53</v>
      </c>
      <c r="M359">
        <v>357</v>
      </c>
      <c r="R359">
        <v>5.97</v>
      </c>
      <c r="S359">
        <v>705</v>
      </c>
      <c r="U359">
        <v>7.22</v>
      </c>
      <c r="V359">
        <v>357</v>
      </c>
      <c r="X359">
        <v>30.01</v>
      </c>
      <c r="Y359">
        <v>357</v>
      </c>
    </row>
    <row r="360" spans="3:25" ht="12">
      <c r="C360" s="10"/>
      <c r="F360">
        <v>4.77</v>
      </c>
      <c r="G360">
        <v>726</v>
      </c>
      <c r="I360" s="10">
        <v>6.94</v>
      </c>
      <c r="J360">
        <v>358</v>
      </c>
      <c r="L360">
        <v>22.58</v>
      </c>
      <c r="M360">
        <v>358</v>
      </c>
      <c r="R360">
        <v>5.98</v>
      </c>
      <c r="S360">
        <v>707</v>
      </c>
      <c r="U360">
        <v>7.24</v>
      </c>
      <c r="V360">
        <v>358</v>
      </c>
      <c r="X360">
        <v>30.08</v>
      </c>
      <c r="Y360">
        <v>358</v>
      </c>
    </row>
    <row r="361" spans="3:25" ht="12">
      <c r="C361" s="10"/>
      <c r="F361">
        <v>4.78</v>
      </c>
      <c r="G361">
        <v>728</v>
      </c>
      <c r="I361" s="10">
        <v>6.95</v>
      </c>
      <c r="J361">
        <v>359</v>
      </c>
      <c r="L361">
        <v>22.64</v>
      </c>
      <c r="M361">
        <v>359</v>
      </c>
      <c r="R361">
        <v>5.99</v>
      </c>
      <c r="S361">
        <v>709</v>
      </c>
      <c r="U361">
        <v>7.25</v>
      </c>
      <c r="V361">
        <v>359</v>
      </c>
      <c r="X361">
        <v>30.15</v>
      </c>
      <c r="Y361">
        <v>359</v>
      </c>
    </row>
    <row r="362" spans="3:25" ht="12">
      <c r="C362" s="10"/>
      <c r="F362">
        <v>4.79</v>
      </c>
      <c r="G362">
        <v>730</v>
      </c>
      <c r="I362" s="10">
        <v>6.97</v>
      </c>
      <c r="J362">
        <v>360</v>
      </c>
      <c r="L362">
        <v>22.69</v>
      </c>
      <c r="M362">
        <v>360</v>
      </c>
      <c r="R362">
        <v>6</v>
      </c>
      <c r="S362">
        <v>711</v>
      </c>
      <c r="U362">
        <v>7.27</v>
      </c>
      <c r="V362">
        <v>360</v>
      </c>
      <c r="X362">
        <v>30.22</v>
      </c>
      <c r="Y362">
        <v>360</v>
      </c>
    </row>
    <row r="363" spans="3:25" ht="12">
      <c r="C363" s="10"/>
      <c r="F363">
        <v>4.8</v>
      </c>
      <c r="G363">
        <v>732</v>
      </c>
      <c r="I363" s="10">
        <v>6.98</v>
      </c>
      <c r="J363">
        <v>361</v>
      </c>
      <c r="L363">
        <v>22.74</v>
      </c>
      <c r="M363">
        <v>361</v>
      </c>
      <c r="R363">
        <v>6.01</v>
      </c>
      <c r="S363">
        <v>713</v>
      </c>
      <c r="U363">
        <v>7.29</v>
      </c>
      <c r="V363">
        <v>361</v>
      </c>
      <c r="X363">
        <v>30.29</v>
      </c>
      <c r="Y363">
        <v>361</v>
      </c>
    </row>
    <row r="364" spans="3:25" ht="12">
      <c r="C364" s="10"/>
      <c r="F364">
        <v>4.81</v>
      </c>
      <c r="G364">
        <v>734</v>
      </c>
      <c r="I364" s="10">
        <v>7</v>
      </c>
      <c r="J364">
        <v>362</v>
      </c>
      <c r="L364">
        <v>22.8</v>
      </c>
      <c r="M364">
        <v>362</v>
      </c>
      <c r="R364">
        <v>6.02</v>
      </c>
      <c r="S364">
        <v>715</v>
      </c>
      <c r="U364">
        <v>7.3</v>
      </c>
      <c r="V364">
        <v>362</v>
      </c>
      <c r="X364">
        <v>30.36</v>
      </c>
      <c r="Y364">
        <v>362</v>
      </c>
    </row>
    <row r="365" spans="3:25" ht="12">
      <c r="C365" s="10"/>
      <c r="F365">
        <v>4.82</v>
      </c>
      <c r="G365">
        <v>736</v>
      </c>
      <c r="I365" s="10">
        <v>7.02</v>
      </c>
      <c r="J365">
        <v>363</v>
      </c>
      <c r="L365">
        <v>22.85</v>
      </c>
      <c r="M365">
        <v>363</v>
      </c>
      <c r="R365">
        <v>6.03</v>
      </c>
      <c r="S365">
        <v>717</v>
      </c>
      <c r="U365">
        <v>7.32</v>
      </c>
      <c r="V365">
        <v>363</v>
      </c>
      <c r="X365">
        <v>30.43</v>
      </c>
      <c r="Y365">
        <v>363</v>
      </c>
    </row>
    <row r="366" spans="3:25" ht="12">
      <c r="C366" s="10"/>
      <c r="F366">
        <v>4.83</v>
      </c>
      <c r="G366">
        <v>738</v>
      </c>
      <c r="I366" s="10">
        <v>7.03</v>
      </c>
      <c r="J366">
        <v>364</v>
      </c>
      <c r="L366">
        <v>22.9</v>
      </c>
      <c r="M366">
        <v>364</v>
      </c>
      <c r="R366">
        <v>6.04</v>
      </c>
      <c r="S366">
        <v>719</v>
      </c>
      <c r="U366">
        <v>7.34</v>
      </c>
      <c r="V366">
        <v>364</v>
      </c>
      <c r="X366">
        <v>30.5</v>
      </c>
      <c r="Y366">
        <v>364</v>
      </c>
    </row>
    <row r="367" spans="3:25" ht="12">
      <c r="C367" s="10"/>
      <c r="F367">
        <v>4.84</v>
      </c>
      <c r="G367">
        <v>741</v>
      </c>
      <c r="I367" s="10">
        <v>7.05</v>
      </c>
      <c r="J367">
        <v>365</v>
      </c>
      <c r="L367">
        <v>22.96</v>
      </c>
      <c r="M367">
        <v>365</v>
      </c>
      <c r="R367">
        <v>6.05</v>
      </c>
      <c r="S367">
        <v>721</v>
      </c>
      <c r="U367">
        <v>7.35</v>
      </c>
      <c r="V367">
        <v>365</v>
      </c>
      <c r="X367">
        <v>30.57</v>
      </c>
      <c r="Y367">
        <v>365</v>
      </c>
    </row>
    <row r="368" spans="3:25" ht="12">
      <c r="C368" s="10"/>
      <c r="F368">
        <v>4.85</v>
      </c>
      <c r="G368">
        <v>743</v>
      </c>
      <c r="I368" s="10">
        <v>7.06</v>
      </c>
      <c r="J368">
        <v>366</v>
      </c>
      <c r="L368">
        <v>23.01</v>
      </c>
      <c r="M368">
        <v>366</v>
      </c>
      <c r="R368">
        <v>6.06</v>
      </c>
      <c r="S368">
        <v>723</v>
      </c>
      <c r="U368">
        <v>7.37</v>
      </c>
      <c r="V368">
        <v>366</v>
      </c>
      <c r="X368">
        <v>30.64</v>
      </c>
      <c r="Y368">
        <v>366</v>
      </c>
    </row>
    <row r="369" spans="3:25" ht="12">
      <c r="C369" s="10"/>
      <c r="F369">
        <v>4.86</v>
      </c>
      <c r="G369">
        <v>745</v>
      </c>
      <c r="I369" s="10">
        <v>7.08</v>
      </c>
      <c r="J369">
        <v>367</v>
      </c>
      <c r="L369">
        <v>23.06</v>
      </c>
      <c r="M369">
        <v>367</v>
      </c>
      <c r="R369">
        <v>6.07</v>
      </c>
      <c r="S369">
        <v>725</v>
      </c>
      <c r="U369">
        <v>7.39</v>
      </c>
      <c r="V369">
        <v>367</v>
      </c>
      <c r="X369">
        <v>30.71</v>
      </c>
      <c r="Y369">
        <v>367</v>
      </c>
    </row>
    <row r="370" spans="3:25" ht="12">
      <c r="C370" s="10"/>
      <c r="F370">
        <v>4.87</v>
      </c>
      <c r="G370">
        <v>747</v>
      </c>
      <c r="I370" s="10">
        <v>7.1</v>
      </c>
      <c r="J370">
        <v>368</v>
      </c>
      <c r="L370">
        <v>23.11</v>
      </c>
      <c r="M370">
        <v>368</v>
      </c>
      <c r="R370">
        <v>6.08</v>
      </c>
      <c r="S370">
        <v>727</v>
      </c>
      <c r="U370">
        <v>7.41</v>
      </c>
      <c r="V370">
        <v>368</v>
      </c>
      <c r="X370">
        <v>30.78</v>
      </c>
      <c r="Y370">
        <v>368</v>
      </c>
    </row>
    <row r="371" spans="3:25" ht="12">
      <c r="C371" s="10"/>
      <c r="F371">
        <v>4.88</v>
      </c>
      <c r="G371">
        <v>749</v>
      </c>
      <c r="I371" s="10">
        <v>7.11</v>
      </c>
      <c r="J371">
        <v>369</v>
      </c>
      <c r="L371">
        <v>23.17</v>
      </c>
      <c r="M371">
        <v>369</v>
      </c>
      <c r="R371">
        <v>6.09</v>
      </c>
      <c r="S371">
        <v>729</v>
      </c>
      <c r="U371">
        <v>7.42</v>
      </c>
      <c r="V371">
        <v>369</v>
      </c>
      <c r="X371">
        <v>30.85</v>
      </c>
      <c r="Y371">
        <v>369</v>
      </c>
    </row>
    <row r="372" spans="3:25" ht="12">
      <c r="C372" s="10"/>
      <c r="F372">
        <v>4.89</v>
      </c>
      <c r="G372">
        <v>751</v>
      </c>
      <c r="I372" s="10">
        <v>7.13</v>
      </c>
      <c r="J372">
        <v>370</v>
      </c>
      <c r="L372">
        <v>23.22</v>
      </c>
      <c r="M372">
        <v>370</v>
      </c>
      <c r="R372">
        <v>6.1</v>
      </c>
      <c r="S372">
        <v>731</v>
      </c>
      <c r="U372">
        <v>7.44</v>
      </c>
      <c r="V372">
        <v>370</v>
      </c>
      <c r="X372">
        <v>30.92</v>
      </c>
      <c r="Y372">
        <v>370</v>
      </c>
    </row>
    <row r="373" spans="3:25" ht="12">
      <c r="C373" s="10"/>
      <c r="F373">
        <v>4.9</v>
      </c>
      <c r="G373">
        <v>753</v>
      </c>
      <c r="I373" s="10">
        <v>7.14</v>
      </c>
      <c r="J373">
        <v>371</v>
      </c>
      <c r="L373">
        <v>23.27</v>
      </c>
      <c r="M373">
        <v>371</v>
      </c>
      <c r="R373">
        <v>6.11</v>
      </c>
      <c r="S373">
        <v>733</v>
      </c>
      <c r="U373">
        <v>7.46</v>
      </c>
      <c r="V373">
        <v>371</v>
      </c>
      <c r="X373">
        <v>30.99</v>
      </c>
      <c r="Y373">
        <v>371</v>
      </c>
    </row>
    <row r="374" spans="3:25" ht="12">
      <c r="C374" s="10"/>
      <c r="F374">
        <v>4.91</v>
      </c>
      <c r="G374">
        <v>755</v>
      </c>
      <c r="I374" s="10">
        <v>7.16</v>
      </c>
      <c r="J374">
        <v>372</v>
      </c>
      <c r="L374">
        <v>23.33</v>
      </c>
      <c r="M374">
        <v>372</v>
      </c>
      <c r="R374">
        <v>6.12</v>
      </c>
      <c r="S374">
        <v>735</v>
      </c>
      <c r="U374">
        <v>7.47</v>
      </c>
      <c r="V374">
        <v>372</v>
      </c>
      <c r="X374">
        <v>31.06</v>
      </c>
      <c r="Y374">
        <v>372</v>
      </c>
    </row>
    <row r="375" spans="3:25" ht="12">
      <c r="C375" s="10"/>
      <c r="F375">
        <v>4.92</v>
      </c>
      <c r="G375">
        <v>757</v>
      </c>
      <c r="I375" s="10">
        <v>7.18</v>
      </c>
      <c r="J375">
        <v>373</v>
      </c>
      <c r="L375">
        <v>23.38</v>
      </c>
      <c r="M375">
        <v>373</v>
      </c>
      <c r="R375">
        <v>6.13</v>
      </c>
      <c r="S375">
        <v>737</v>
      </c>
      <c r="U375">
        <v>7.49</v>
      </c>
      <c r="V375">
        <v>373</v>
      </c>
      <c r="X375">
        <v>31.13</v>
      </c>
      <c r="Y375">
        <v>373</v>
      </c>
    </row>
    <row r="376" spans="3:25" ht="12">
      <c r="C376" s="10"/>
      <c r="F376">
        <v>4.93</v>
      </c>
      <c r="G376">
        <v>760</v>
      </c>
      <c r="I376" s="10">
        <v>7.19</v>
      </c>
      <c r="J376">
        <v>374</v>
      </c>
      <c r="L376">
        <v>23.43</v>
      </c>
      <c r="M376">
        <v>374</v>
      </c>
      <c r="R376">
        <v>6.14</v>
      </c>
      <c r="S376">
        <v>739</v>
      </c>
      <c r="U376">
        <v>7.51</v>
      </c>
      <c r="V376">
        <v>374</v>
      </c>
      <c r="X376">
        <v>31.2</v>
      </c>
      <c r="Y376">
        <v>374</v>
      </c>
    </row>
    <row r="377" spans="3:25" ht="12">
      <c r="C377" s="10"/>
      <c r="F377">
        <v>4.94</v>
      </c>
      <c r="G377">
        <v>762</v>
      </c>
      <c r="I377" s="10">
        <v>7.21</v>
      </c>
      <c r="J377">
        <v>375</v>
      </c>
      <c r="L377">
        <v>23.49</v>
      </c>
      <c r="M377">
        <v>375</v>
      </c>
      <c r="R377">
        <v>6.15</v>
      </c>
      <c r="S377">
        <v>741</v>
      </c>
      <c r="U377">
        <v>7.52</v>
      </c>
      <c r="V377">
        <v>375</v>
      </c>
      <c r="X377">
        <v>31.27</v>
      </c>
      <c r="Y377">
        <v>375</v>
      </c>
    </row>
    <row r="378" spans="3:25" ht="12">
      <c r="C378" s="10"/>
      <c r="F378">
        <v>4.95</v>
      </c>
      <c r="G378">
        <v>764</v>
      </c>
      <c r="I378" s="10">
        <v>7.22</v>
      </c>
      <c r="J378">
        <v>376</v>
      </c>
      <c r="L378">
        <v>23.54</v>
      </c>
      <c r="M378">
        <v>376</v>
      </c>
      <c r="R378">
        <v>6.16</v>
      </c>
      <c r="S378">
        <v>743</v>
      </c>
      <c r="U378">
        <v>7.54</v>
      </c>
      <c r="V378">
        <v>376</v>
      </c>
      <c r="X378">
        <v>31.34</v>
      </c>
      <c r="Y378">
        <v>376</v>
      </c>
    </row>
    <row r="379" spans="3:25" ht="12">
      <c r="C379" s="10"/>
      <c r="F379">
        <v>4.96</v>
      </c>
      <c r="G379">
        <v>766</v>
      </c>
      <c r="I379" s="10">
        <v>7.24</v>
      </c>
      <c r="J379">
        <v>377</v>
      </c>
      <c r="L379">
        <v>23.59</v>
      </c>
      <c r="M379">
        <v>377</v>
      </c>
      <c r="R379">
        <v>6.17</v>
      </c>
      <c r="S379">
        <v>745</v>
      </c>
      <c r="U379">
        <v>7.56</v>
      </c>
      <c r="V379">
        <v>377</v>
      </c>
      <c r="X379">
        <v>31.41</v>
      </c>
      <c r="Y379">
        <v>377</v>
      </c>
    </row>
    <row r="380" spans="3:25" ht="12">
      <c r="C380" s="10"/>
      <c r="F380">
        <v>4.97</v>
      </c>
      <c r="G380">
        <v>768</v>
      </c>
      <c r="I380" s="10">
        <v>7.26</v>
      </c>
      <c r="J380">
        <v>378</v>
      </c>
      <c r="L380">
        <v>23.65</v>
      </c>
      <c r="M380">
        <v>378</v>
      </c>
      <c r="R380">
        <v>6.18</v>
      </c>
      <c r="S380">
        <v>747</v>
      </c>
      <c r="U380">
        <v>7.57</v>
      </c>
      <c r="V380">
        <v>378</v>
      </c>
      <c r="X380">
        <v>31.48</v>
      </c>
      <c r="Y380">
        <v>378</v>
      </c>
    </row>
    <row r="381" spans="3:25" ht="12">
      <c r="C381" s="10"/>
      <c r="F381">
        <v>4.98</v>
      </c>
      <c r="G381">
        <v>770</v>
      </c>
      <c r="I381" s="10">
        <v>7.27</v>
      </c>
      <c r="J381">
        <v>379</v>
      </c>
      <c r="L381">
        <v>23.7</v>
      </c>
      <c r="M381">
        <v>379</v>
      </c>
      <c r="R381">
        <v>6.19</v>
      </c>
      <c r="S381">
        <v>749</v>
      </c>
      <c r="U381">
        <v>7.59</v>
      </c>
      <c r="V381">
        <v>379</v>
      </c>
      <c r="X381">
        <v>31.55</v>
      </c>
      <c r="Y381">
        <v>379</v>
      </c>
    </row>
    <row r="382" spans="3:25" ht="12">
      <c r="C382" s="10"/>
      <c r="F382">
        <v>4.99</v>
      </c>
      <c r="G382">
        <v>772</v>
      </c>
      <c r="I382" s="10">
        <v>7.29</v>
      </c>
      <c r="J382">
        <v>380</v>
      </c>
      <c r="L382">
        <v>23.75</v>
      </c>
      <c r="M382">
        <v>380</v>
      </c>
      <c r="R382">
        <v>6.2</v>
      </c>
      <c r="S382">
        <v>752</v>
      </c>
      <c r="U382">
        <v>7.61</v>
      </c>
      <c r="V382">
        <v>380</v>
      </c>
      <c r="X382">
        <v>31.62</v>
      </c>
      <c r="Y382">
        <v>380</v>
      </c>
    </row>
    <row r="383" spans="3:25" ht="12">
      <c r="C383" s="10"/>
      <c r="F383">
        <v>5</v>
      </c>
      <c r="G383">
        <v>774</v>
      </c>
      <c r="I383" s="10">
        <v>7.3</v>
      </c>
      <c r="J383">
        <v>381</v>
      </c>
      <c r="L383">
        <v>23.81</v>
      </c>
      <c r="M383">
        <v>381</v>
      </c>
      <c r="R383">
        <v>6.21</v>
      </c>
      <c r="S383">
        <v>754</v>
      </c>
      <c r="U383">
        <v>7.62</v>
      </c>
      <c r="V383">
        <v>381</v>
      </c>
      <c r="X383">
        <v>31.69</v>
      </c>
      <c r="Y383">
        <v>381</v>
      </c>
    </row>
    <row r="384" spans="3:25" ht="12">
      <c r="C384" s="10"/>
      <c r="F384">
        <v>5.01</v>
      </c>
      <c r="G384">
        <v>776</v>
      </c>
      <c r="I384" s="10">
        <v>7.32</v>
      </c>
      <c r="J384">
        <v>382</v>
      </c>
      <c r="L384">
        <v>23.86</v>
      </c>
      <c r="M384">
        <v>382</v>
      </c>
      <c r="R384">
        <v>6.22</v>
      </c>
      <c r="S384">
        <v>756</v>
      </c>
      <c r="U384">
        <v>7.64</v>
      </c>
      <c r="V384">
        <v>382</v>
      </c>
      <c r="X384">
        <v>31.76</v>
      </c>
      <c r="Y384">
        <v>382</v>
      </c>
    </row>
    <row r="385" spans="3:25" ht="12">
      <c r="C385" s="10"/>
      <c r="F385">
        <v>5.02</v>
      </c>
      <c r="G385">
        <v>779</v>
      </c>
      <c r="I385" s="10">
        <v>7.34</v>
      </c>
      <c r="J385">
        <v>383</v>
      </c>
      <c r="L385">
        <v>23.91</v>
      </c>
      <c r="M385">
        <v>383</v>
      </c>
      <c r="R385">
        <v>6.23</v>
      </c>
      <c r="S385">
        <v>758</v>
      </c>
      <c r="U385">
        <v>7.66</v>
      </c>
      <c r="V385">
        <v>383</v>
      </c>
      <c r="X385">
        <v>31.83</v>
      </c>
      <c r="Y385">
        <v>383</v>
      </c>
    </row>
    <row r="386" spans="3:25" ht="12">
      <c r="C386" s="10"/>
      <c r="F386">
        <v>5.03</v>
      </c>
      <c r="G386">
        <v>781</v>
      </c>
      <c r="I386" s="10">
        <v>7.35</v>
      </c>
      <c r="J386">
        <v>384</v>
      </c>
      <c r="L386">
        <v>23.96</v>
      </c>
      <c r="M386">
        <v>384</v>
      </c>
      <c r="R386">
        <v>6.24</v>
      </c>
      <c r="S386">
        <v>760</v>
      </c>
      <c r="U386">
        <v>7.68</v>
      </c>
      <c r="V386">
        <v>384</v>
      </c>
      <c r="X386">
        <v>31.9</v>
      </c>
      <c r="Y386">
        <v>384</v>
      </c>
    </row>
    <row r="387" spans="3:25" ht="12">
      <c r="C387" s="10"/>
      <c r="F387">
        <v>5.04</v>
      </c>
      <c r="G387">
        <v>783</v>
      </c>
      <c r="I387" s="10">
        <v>7.37</v>
      </c>
      <c r="J387">
        <v>385</v>
      </c>
      <c r="L387">
        <v>24.02</v>
      </c>
      <c r="M387">
        <v>385</v>
      </c>
      <c r="R387">
        <v>6.25</v>
      </c>
      <c r="S387">
        <v>762</v>
      </c>
      <c r="U387">
        <v>7.69</v>
      </c>
      <c r="V387">
        <v>385</v>
      </c>
      <c r="X387">
        <v>31.97</v>
      </c>
      <c r="Y387">
        <v>385</v>
      </c>
    </row>
    <row r="388" spans="3:25" ht="12">
      <c r="C388" s="10"/>
      <c r="F388">
        <v>5.05</v>
      </c>
      <c r="G388">
        <v>785</v>
      </c>
      <c r="I388" s="10">
        <v>7.38</v>
      </c>
      <c r="J388">
        <v>386</v>
      </c>
      <c r="L388">
        <v>24.07</v>
      </c>
      <c r="M388">
        <v>386</v>
      </c>
      <c r="R388">
        <v>6.26</v>
      </c>
      <c r="S388">
        <v>764</v>
      </c>
      <c r="U388">
        <v>7.71</v>
      </c>
      <c r="V388">
        <v>386</v>
      </c>
      <c r="X388">
        <v>32.04</v>
      </c>
      <c r="Y388">
        <v>386</v>
      </c>
    </row>
    <row r="389" spans="3:25" ht="12">
      <c r="C389" s="10"/>
      <c r="F389">
        <v>5.06</v>
      </c>
      <c r="G389">
        <v>787</v>
      </c>
      <c r="I389" s="10">
        <v>7.4</v>
      </c>
      <c r="J389">
        <v>387</v>
      </c>
      <c r="L389">
        <v>24.12</v>
      </c>
      <c r="M389">
        <v>387</v>
      </c>
      <c r="R389">
        <v>6.27</v>
      </c>
      <c r="S389">
        <v>766</v>
      </c>
      <c r="U389">
        <v>7.73</v>
      </c>
      <c r="V389">
        <v>387</v>
      </c>
      <c r="X389">
        <v>32.11</v>
      </c>
      <c r="Y389">
        <v>387</v>
      </c>
    </row>
    <row r="390" spans="3:25" ht="12">
      <c r="C390" s="10"/>
      <c r="F390">
        <v>5.07</v>
      </c>
      <c r="G390">
        <v>789</v>
      </c>
      <c r="I390" s="10">
        <v>7.41</v>
      </c>
      <c r="J390">
        <v>388</v>
      </c>
      <c r="L390">
        <v>24.18</v>
      </c>
      <c r="M390">
        <v>388</v>
      </c>
      <c r="R390">
        <v>6.28</v>
      </c>
      <c r="S390">
        <v>768</v>
      </c>
      <c r="U390">
        <v>7.74</v>
      </c>
      <c r="V390">
        <v>388</v>
      </c>
      <c r="X390">
        <v>32.18</v>
      </c>
      <c r="Y390">
        <v>388</v>
      </c>
    </row>
    <row r="391" spans="3:25" ht="12">
      <c r="C391" s="10"/>
      <c r="F391">
        <v>5.08</v>
      </c>
      <c r="G391">
        <v>791</v>
      </c>
      <c r="I391" s="10">
        <v>7.43</v>
      </c>
      <c r="J391">
        <v>389</v>
      </c>
      <c r="L391">
        <v>24.23</v>
      </c>
      <c r="M391">
        <v>389</v>
      </c>
      <c r="R391">
        <v>6.29</v>
      </c>
      <c r="S391">
        <v>770</v>
      </c>
      <c r="U391">
        <v>7.76</v>
      </c>
      <c r="V391">
        <v>389</v>
      </c>
      <c r="X391">
        <v>32.25</v>
      </c>
      <c r="Y391">
        <v>389</v>
      </c>
    </row>
    <row r="392" spans="3:25" ht="12">
      <c r="C392" s="10"/>
      <c r="F392">
        <v>5.09</v>
      </c>
      <c r="G392">
        <v>793</v>
      </c>
      <c r="I392" s="10">
        <v>7.45</v>
      </c>
      <c r="J392">
        <v>390</v>
      </c>
      <c r="L392">
        <v>24.28</v>
      </c>
      <c r="M392">
        <v>390</v>
      </c>
      <c r="R392">
        <v>6.3</v>
      </c>
      <c r="S392">
        <v>772</v>
      </c>
      <c r="U392">
        <v>7.78</v>
      </c>
      <c r="V392">
        <v>390</v>
      </c>
      <c r="X392">
        <v>32.32</v>
      </c>
      <c r="Y392">
        <v>390</v>
      </c>
    </row>
    <row r="393" spans="3:25" ht="12">
      <c r="C393" s="10"/>
      <c r="F393">
        <v>5.1</v>
      </c>
      <c r="G393">
        <v>795</v>
      </c>
      <c r="I393" s="10">
        <v>7.46</v>
      </c>
      <c r="J393">
        <v>391</v>
      </c>
      <c r="L393">
        <v>24.34</v>
      </c>
      <c r="M393">
        <v>391</v>
      </c>
      <c r="R393">
        <v>6.31</v>
      </c>
      <c r="S393">
        <v>774</v>
      </c>
      <c r="U393">
        <v>7.79</v>
      </c>
      <c r="V393">
        <v>391</v>
      </c>
      <c r="X393">
        <v>32.39</v>
      </c>
      <c r="Y393">
        <v>391</v>
      </c>
    </row>
    <row r="394" spans="3:25" ht="12">
      <c r="C394" s="10"/>
      <c r="F394">
        <v>5.11</v>
      </c>
      <c r="G394">
        <v>798</v>
      </c>
      <c r="I394" s="10">
        <v>7.48</v>
      </c>
      <c r="J394">
        <v>392</v>
      </c>
      <c r="L394">
        <v>24.39</v>
      </c>
      <c r="M394">
        <v>392</v>
      </c>
      <c r="R394">
        <v>6.32</v>
      </c>
      <c r="S394">
        <v>776</v>
      </c>
      <c r="U394">
        <v>7.81</v>
      </c>
      <c r="V394">
        <v>392</v>
      </c>
      <c r="X394">
        <v>32.46</v>
      </c>
      <c r="Y394">
        <v>392</v>
      </c>
    </row>
    <row r="395" spans="3:25" ht="12">
      <c r="C395" s="10"/>
      <c r="F395">
        <v>5.12</v>
      </c>
      <c r="G395">
        <v>800</v>
      </c>
      <c r="I395" s="10">
        <v>7.49</v>
      </c>
      <c r="J395">
        <v>393</v>
      </c>
      <c r="L395">
        <v>24.44</v>
      </c>
      <c r="M395">
        <v>393</v>
      </c>
      <c r="R395">
        <v>6.33</v>
      </c>
      <c r="S395">
        <v>778</v>
      </c>
      <c r="U395">
        <v>7.83</v>
      </c>
      <c r="V395">
        <v>393</v>
      </c>
      <c r="X395">
        <v>32.53</v>
      </c>
      <c r="Y395">
        <v>393</v>
      </c>
    </row>
    <row r="396" spans="3:25" ht="12">
      <c r="C396" s="10"/>
      <c r="F396">
        <v>5.13</v>
      </c>
      <c r="G396">
        <v>802</v>
      </c>
      <c r="I396" s="10">
        <v>7.51</v>
      </c>
      <c r="J396">
        <v>394</v>
      </c>
      <c r="L396">
        <v>24.5</v>
      </c>
      <c r="M396">
        <v>394</v>
      </c>
      <c r="R396">
        <v>6.34</v>
      </c>
      <c r="S396">
        <v>780</v>
      </c>
      <c r="U396">
        <v>7.84</v>
      </c>
      <c r="V396">
        <v>394</v>
      </c>
      <c r="X396">
        <v>32.6</v>
      </c>
      <c r="Y396">
        <v>394</v>
      </c>
    </row>
    <row r="397" spans="3:25" ht="12">
      <c r="C397" s="10"/>
      <c r="F397">
        <v>5.14</v>
      </c>
      <c r="G397">
        <v>804</v>
      </c>
      <c r="I397" s="10">
        <v>7.53</v>
      </c>
      <c r="J397">
        <v>395</v>
      </c>
      <c r="L397">
        <v>24.55</v>
      </c>
      <c r="M397">
        <v>395</v>
      </c>
      <c r="R397">
        <v>6.35</v>
      </c>
      <c r="S397">
        <v>782</v>
      </c>
      <c r="U397">
        <v>7.86</v>
      </c>
      <c r="V397">
        <v>395</v>
      </c>
      <c r="X397">
        <v>32.67</v>
      </c>
      <c r="Y397">
        <v>395</v>
      </c>
    </row>
    <row r="398" spans="3:25" ht="12">
      <c r="C398" s="10"/>
      <c r="F398">
        <v>5.15</v>
      </c>
      <c r="G398">
        <v>806</v>
      </c>
      <c r="I398" s="10">
        <v>7.54</v>
      </c>
      <c r="J398">
        <v>396</v>
      </c>
      <c r="L398">
        <v>24.6</v>
      </c>
      <c r="M398">
        <v>396</v>
      </c>
      <c r="R398">
        <v>6.36</v>
      </c>
      <c r="S398">
        <v>784</v>
      </c>
      <c r="U398">
        <v>7.88</v>
      </c>
      <c r="V398">
        <v>396</v>
      </c>
      <c r="X398">
        <v>32.74</v>
      </c>
      <c r="Y398">
        <v>396</v>
      </c>
    </row>
    <row r="399" spans="3:25" ht="12">
      <c r="C399" s="10"/>
      <c r="F399">
        <v>5.16</v>
      </c>
      <c r="G399">
        <v>808</v>
      </c>
      <c r="I399" s="10">
        <v>7.56</v>
      </c>
      <c r="J399">
        <v>397</v>
      </c>
      <c r="L399">
        <v>24.65</v>
      </c>
      <c r="M399">
        <v>397</v>
      </c>
      <c r="R399">
        <v>6.37</v>
      </c>
      <c r="S399">
        <v>786</v>
      </c>
      <c r="U399">
        <v>7.9</v>
      </c>
      <c r="V399">
        <v>397</v>
      </c>
      <c r="X399">
        <v>32.81</v>
      </c>
      <c r="Y399">
        <v>397</v>
      </c>
    </row>
    <row r="400" spans="3:25" ht="12">
      <c r="C400" s="10"/>
      <c r="F400">
        <v>5.17</v>
      </c>
      <c r="G400">
        <v>810</v>
      </c>
      <c r="I400" s="10">
        <v>7.57</v>
      </c>
      <c r="J400">
        <v>398</v>
      </c>
      <c r="L400">
        <v>24.71</v>
      </c>
      <c r="M400">
        <v>398</v>
      </c>
      <c r="R400">
        <v>6.38</v>
      </c>
      <c r="S400">
        <v>788</v>
      </c>
      <c r="U400">
        <v>7.91</v>
      </c>
      <c r="V400">
        <v>398</v>
      </c>
      <c r="X400">
        <v>32.88</v>
      </c>
      <c r="Y400">
        <v>398</v>
      </c>
    </row>
    <row r="401" spans="3:25" ht="12">
      <c r="C401" s="10"/>
      <c r="F401">
        <v>5.18</v>
      </c>
      <c r="G401">
        <v>812</v>
      </c>
      <c r="I401" s="10">
        <v>7.59</v>
      </c>
      <c r="J401">
        <v>399</v>
      </c>
      <c r="L401">
        <v>24.76</v>
      </c>
      <c r="M401">
        <v>399</v>
      </c>
      <c r="R401">
        <v>6.39</v>
      </c>
      <c r="S401">
        <v>790</v>
      </c>
      <c r="U401">
        <v>7.93</v>
      </c>
      <c r="V401">
        <v>399</v>
      </c>
      <c r="X401">
        <v>32.95</v>
      </c>
      <c r="Y401">
        <v>399</v>
      </c>
    </row>
    <row r="402" spans="3:25" ht="12">
      <c r="C402" s="10"/>
      <c r="F402">
        <v>5.19</v>
      </c>
      <c r="G402">
        <v>814</v>
      </c>
      <c r="I402" s="10">
        <v>7.61</v>
      </c>
      <c r="J402">
        <v>400</v>
      </c>
      <c r="L402">
        <v>24.81</v>
      </c>
      <c r="M402">
        <v>400</v>
      </c>
      <c r="R402">
        <v>6.4</v>
      </c>
      <c r="S402">
        <v>793</v>
      </c>
      <c r="U402">
        <v>7.95</v>
      </c>
      <c r="V402">
        <v>400</v>
      </c>
      <c r="X402">
        <v>33.02</v>
      </c>
      <c r="Y402">
        <v>400</v>
      </c>
    </row>
    <row r="403" spans="3:25" ht="12">
      <c r="C403" s="10"/>
      <c r="F403">
        <v>5.2</v>
      </c>
      <c r="G403">
        <v>817</v>
      </c>
      <c r="I403" s="10">
        <v>7.62</v>
      </c>
      <c r="J403">
        <v>401</v>
      </c>
      <c r="L403">
        <v>24.87</v>
      </c>
      <c r="M403">
        <v>401</v>
      </c>
      <c r="R403">
        <v>6.41</v>
      </c>
      <c r="S403">
        <v>795</v>
      </c>
      <c r="U403">
        <v>7.96</v>
      </c>
      <c r="V403">
        <v>401</v>
      </c>
      <c r="X403">
        <v>33.09</v>
      </c>
      <c r="Y403">
        <v>401</v>
      </c>
    </row>
    <row r="404" spans="3:25" ht="12">
      <c r="C404" s="10"/>
      <c r="F404">
        <v>5.21</v>
      </c>
      <c r="G404">
        <v>819</v>
      </c>
      <c r="I404" s="10">
        <v>7.64</v>
      </c>
      <c r="J404">
        <v>402</v>
      </c>
      <c r="L404">
        <v>24.92</v>
      </c>
      <c r="M404">
        <v>402</v>
      </c>
      <c r="R404">
        <v>6.42</v>
      </c>
      <c r="S404">
        <v>797</v>
      </c>
      <c r="U404">
        <v>7.98</v>
      </c>
      <c r="V404">
        <v>402</v>
      </c>
      <c r="X404">
        <v>33.16</v>
      </c>
      <c r="Y404">
        <v>402</v>
      </c>
    </row>
    <row r="405" spans="3:25" ht="12">
      <c r="C405" s="10"/>
      <c r="F405">
        <v>5.22</v>
      </c>
      <c r="G405">
        <v>821</v>
      </c>
      <c r="I405" s="10">
        <v>7.65</v>
      </c>
      <c r="J405">
        <v>403</v>
      </c>
      <c r="L405">
        <v>24.97</v>
      </c>
      <c r="M405">
        <v>403</v>
      </c>
      <c r="R405">
        <v>6.43</v>
      </c>
      <c r="S405">
        <v>799</v>
      </c>
      <c r="U405">
        <v>8</v>
      </c>
      <c r="V405">
        <v>403</v>
      </c>
      <c r="X405">
        <v>33.23</v>
      </c>
      <c r="Y405">
        <v>403</v>
      </c>
    </row>
    <row r="406" spans="3:25" ht="12">
      <c r="C406" s="10"/>
      <c r="F406">
        <v>5.23</v>
      </c>
      <c r="G406">
        <v>823</v>
      </c>
      <c r="I406" s="10">
        <v>7.67</v>
      </c>
      <c r="J406">
        <v>404</v>
      </c>
      <c r="L406">
        <v>25.03</v>
      </c>
      <c r="M406">
        <v>404</v>
      </c>
      <c r="R406">
        <v>6.44</v>
      </c>
      <c r="S406">
        <v>801</v>
      </c>
      <c r="U406">
        <v>8.01</v>
      </c>
      <c r="V406">
        <v>404</v>
      </c>
      <c r="X406">
        <v>33.3</v>
      </c>
      <c r="Y406">
        <v>404</v>
      </c>
    </row>
    <row r="407" spans="3:25" ht="12">
      <c r="C407" s="10"/>
      <c r="F407">
        <v>5.24</v>
      </c>
      <c r="G407">
        <v>825</v>
      </c>
      <c r="I407" s="10">
        <v>7.69</v>
      </c>
      <c r="J407">
        <v>405</v>
      </c>
      <c r="L407">
        <v>25.08</v>
      </c>
      <c r="M407">
        <v>405</v>
      </c>
      <c r="R407">
        <v>6.45</v>
      </c>
      <c r="S407">
        <v>803</v>
      </c>
      <c r="U407">
        <v>8.03</v>
      </c>
      <c r="V407">
        <v>405</v>
      </c>
      <c r="X407">
        <v>33.37</v>
      </c>
      <c r="Y407">
        <v>405</v>
      </c>
    </row>
    <row r="408" spans="3:25" ht="12">
      <c r="C408" s="10"/>
      <c r="F408">
        <v>5.25</v>
      </c>
      <c r="G408">
        <v>827</v>
      </c>
      <c r="I408" s="10">
        <v>7.7</v>
      </c>
      <c r="J408">
        <v>406</v>
      </c>
      <c r="L408">
        <v>25.13</v>
      </c>
      <c r="M408">
        <v>406</v>
      </c>
      <c r="R408">
        <v>6.46</v>
      </c>
      <c r="S408">
        <v>805</v>
      </c>
      <c r="U408">
        <v>8.05</v>
      </c>
      <c r="V408">
        <v>406</v>
      </c>
      <c r="X408">
        <v>33.44</v>
      </c>
      <c r="Y408">
        <v>406</v>
      </c>
    </row>
    <row r="409" spans="3:25" ht="12">
      <c r="C409" s="10"/>
      <c r="F409">
        <v>5.26</v>
      </c>
      <c r="G409">
        <v>829</v>
      </c>
      <c r="I409" s="10">
        <v>7.72</v>
      </c>
      <c r="J409">
        <v>407</v>
      </c>
      <c r="L409">
        <v>25.19</v>
      </c>
      <c r="M409">
        <v>407</v>
      </c>
      <c r="R409">
        <v>6.47</v>
      </c>
      <c r="S409">
        <v>807</v>
      </c>
      <c r="U409">
        <v>8.06</v>
      </c>
      <c r="V409">
        <v>407</v>
      </c>
      <c r="X409">
        <v>33.51</v>
      </c>
      <c r="Y409">
        <v>407</v>
      </c>
    </row>
    <row r="410" spans="3:25" ht="12">
      <c r="C410" s="10"/>
      <c r="F410">
        <v>5.27</v>
      </c>
      <c r="G410">
        <v>831</v>
      </c>
      <c r="I410" s="10">
        <v>7.73</v>
      </c>
      <c r="J410">
        <v>408</v>
      </c>
      <c r="L410">
        <v>25.24</v>
      </c>
      <c r="M410">
        <v>408</v>
      </c>
      <c r="R410">
        <v>6.48</v>
      </c>
      <c r="S410">
        <v>809</v>
      </c>
      <c r="U410">
        <v>8.08</v>
      </c>
      <c r="V410">
        <v>408</v>
      </c>
      <c r="X410">
        <v>33.58</v>
      </c>
      <c r="Y410">
        <v>408</v>
      </c>
    </row>
    <row r="411" spans="3:25" ht="12">
      <c r="C411" s="10"/>
      <c r="F411">
        <v>5.28</v>
      </c>
      <c r="G411">
        <v>834</v>
      </c>
      <c r="I411" s="10">
        <v>7.75</v>
      </c>
      <c r="J411">
        <v>409</v>
      </c>
      <c r="L411">
        <v>25.29</v>
      </c>
      <c r="M411">
        <v>409</v>
      </c>
      <c r="R411">
        <v>6.49</v>
      </c>
      <c r="S411">
        <v>811</v>
      </c>
      <c r="U411">
        <v>8.1</v>
      </c>
      <c r="V411">
        <v>409</v>
      </c>
      <c r="X411">
        <v>33.65</v>
      </c>
      <c r="Y411">
        <v>409</v>
      </c>
    </row>
    <row r="412" spans="3:25" ht="12">
      <c r="C412" s="10"/>
      <c r="F412">
        <v>5.29</v>
      </c>
      <c r="G412">
        <v>836</v>
      </c>
      <c r="I412" s="10">
        <v>7.77</v>
      </c>
      <c r="J412">
        <v>410</v>
      </c>
      <c r="L412">
        <v>25.34</v>
      </c>
      <c r="M412">
        <v>410</v>
      </c>
      <c r="R412">
        <v>6.5</v>
      </c>
      <c r="S412">
        <v>813</v>
      </c>
      <c r="U412">
        <v>8.11</v>
      </c>
      <c r="V412">
        <v>410</v>
      </c>
      <c r="X412">
        <v>33.72</v>
      </c>
      <c r="Y412">
        <v>410</v>
      </c>
    </row>
    <row r="413" spans="3:25" ht="12">
      <c r="C413" s="10"/>
      <c r="F413">
        <v>5.3</v>
      </c>
      <c r="G413">
        <v>838</v>
      </c>
      <c r="I413" s="10">
        <v>7.78</v>
      </c>
      <c r="J413">
        <v>411</v>
      </c>
      <c r="L413">
        <v>25.4</v>
      </c>
      <c r="M413">
        <v>411</v>
      </c>
      <c r="R413">
        <v>6.51</v>
      </c>
      <c r="S413">
        <v>815</v>
      </c>
      <c r="U413">
        <v>8.13</v>
      </c>
      <c r="V413">
        <v>411</v>
      </c>
      <c r="X413">
        <v>33.79</v>
      </c>
      <c r="Y413">
        <v>411</v>
      </c>
    </row>
    <row r="414" spans="3:25" ht="12">
      <c r="C414" s="10"/>
      <c r="F414">
        <v>5.31</v>
      </c>
      <c r="G414">
        <v>840</v>
      </c>
      <c r="I414" s="10">
        <v>7.8</v>
      </c>
      <c r="J414">
        <v>412</v>
      </c>
      <c r="L414">
        <v>25.45</v>
      </c>
      <c r="M414">
        <v>412</v>
      </c>
      <c r="R414">
        <v>6.52</v>
      </c>
      <c r="S414">
        <v>817</v>
      </c>
      <c r="U414">
        <v>8.15</v>
      </c>
      <c r="V414">
        <v>412</v>
      </c>
      <c r="X414">
        <v>33.86</v>
      </c>
      <c r="Y414">
        <v>412</v>
      </c>
    </row>
    <row r="415" spans="3:25" ht="12">
      <c r="C415" s="10"/>
      <c r="F415">
        <v>5.32</v>
      </c>
      <c r="G415">
        <v>842</v>
      </c>
      <c r="I415" s="10">
        <v>7.81</v>
      </c>
      <c r="J415">
        <v>413</v>
      </c>
      <c r="L415">
        <v>25.5</v>
      </c>
      <c r="M415">
        <v>413</v>
      </c>
      <c r="R415">
        <v>6.53</v>
      </c>
      <c r="S415">
        <v>819</v>
      </c>
      <c r="U415">
        <v>8.17</v>
      </c>
      <c r="V415">
        <v>413</v>
      </c>
      <c r="X415">
        <v>33.93</v>
      </c>
      <c r="Y415">
        <v>413</v>
      </c>
    </row>
    <row r="416" spans="3:25" ht="12">
      <c r="C416" s="10"/>
      <c r="F416">
        <v>5.33</v>
      </c>
      <c r="G416">
        <v>844</v>
      </c>
      <c r="I416" s="10">
        <v>7.83</v>
      </c>
      <c r="J416">
        <v>414</v>
      </c>
      <c r="L416">
        <v>25.56</v>
      </c>
      <c r="M416">
        <v>414</v>
      </c>
      <c r="R416">
        <v>6.54</v>
      </c>
      <c r="S416">
        <v>821</v>
      </c>
      <c r="U416">
        <v>8.18</v>
      </c>
      <c r="V416">
        <v>414</v>
      </c>
      <c r="X416">
        <v>34</v>
      </c>
      <c r="Y416">
        <v>414</v>
      </c>
    </row>
    <row r="417" spans="3:25" ht="12">
      <c r="C417" s="10"/>
      <c r="F417">
        <v>5.34</v>
      </c>
      <c r="G417">
        <v>846</v>
      </c>
      <c r="I417" s="10">
        <v>7.85</v>
      </c>
      <c r="J417">
        <v>415</v>
      </c>
      <c r="L417">
        <v>25.61</v>
      </c>
      <c r="M417">
        <v>415</v>
      </c>
      <c r="R417">
        <v>6.55</v>
      </c>
      <c r="S417">
        <v>823</v>
      </c>
      <c r="U417">
        <v>8.2</v>
      </c>
      <c r="V417">
        <v>415</v>
      </c>
      <c r="X417">
        <v>34.07</v>
      </c>
      <c r="Y417">
        <v>415</v>
      </c>
    </row>
    <row r="418" spans="3:25" ht="12">
      <c r="C418" s="10"/>
      <c r="F418">
        <v>5.35</v>
      </c>
      <c r="G418">
        <v>848</v>
      </c>
      <c r="I418" s="10">
        <v>7.86</v>
      </c>
      <c r="J418">
        <v>416</v>
      </c>
      <c r="L418">
        <v>25.66</v>
      </c>
      <c r="M418">
        <v>416</v>
      </c>
      <c r="R418">
        <v>6.56</v>
      </c>
      <c r="S418">
        <v>825</v>
      </c>
      <c r="U418">
        <v>8.22</v>
      </c>
      <c r="V418">
        <v>416</v>
      </c>
      <c r="X418">
        <v>34.14</v>
      </c>
      <c r="Y418">
        <v>416</v>
      </c>
    </row>
    <row r="419" spans="3:25" ht="12">
      <c r="C419" s="10"/>
      <c r="F419">
        <v>5.36</v>
      </c>
      <c r="G419">
        <v>850</v>
      </c>
      <c r="I419" s="10">
        <v>7.88</v>
      </c>
      <c r="J419">
        <v>417</v>
      </c>
      <c r="L419">
        <v>25.72</v>
      </c>
      <c r="M419">
        <v>417</v>
      </c>
      <c r="R419">
        <v>6.57</v>
      </c>
      <c r="S419">
        <v>828</v>
      </c>
      <c r="U419">
        <v>8.23</v>
      </c>
      <c r="V419">
        <v>417</v>
      </c>
      <c r="X419">
        <v>34.21</v>
      </c>
      <c r="Y419">
        <v>417</v>
      </c>
    </row>
    <row r="420" spans="3:25" ht="12">
      <c r="C420" s="10"/>
      <c r="F420">
        <v>5.37</v>
      </c>
      <c r="G420">
        <v>853</v>
      </c>
      <c r="I420" s="10">
        <v>7.89</v>
      </c>
      <c r="J420">
        <v>418</v>
      </c>
      <c r="L420">
        <v>25.77</v>
      </c>
      <c r="M420">
        <v>418</v>
      </c>
      <c r="R420">
        <v>6.58</v>
      </c>
      <c r="S420">
        <v>830</v>
      </c>
      <c r="U420">
        <v>8.25</v>
      </c>
      <c r="V420">
        <v>418</v>
      </c>
      <c r="X420">
        <v>34.28</v>
      </c>
      <c r="Y420">
        <v>418</v>
      </c>
    </row>
    <row r="421" spans="3:25" ht="12">
      <c r="C421" s="10"/>
      <c r="F421">
        <v>5.38</v>
      </c>
      <c r="G421">
        <v>855</v>
      </c>
      <c r="I421" s="10">
        <v>7.91</v>
      </c>
      <c r="J421">
        <v>419</v>
      </c>
      <c r="L421">
        <v>25.82</v>
      </c>
      <c r="M421">
        <v>419</v>
      </c>
      <c r="R421">
        <v>6.59</v>
      </c>
      <c r="S421">
        <v>832</v>
      </c>
      <c r="U421">
        <v>8.27</v>
      </c>
      <c r="V421">
        <v>419</v>
      </c>
      <c r="X421">
        <v>34.35</v>
      </c>
      <c r="Y421">
        <v>419</v>
      </c>
    </row>
    <row r="422" spans="3:25" ht="12">
      <c r="C422" s="10"/>
      <c r="F422">
        <v>5.39</v>
      </c>
      <c r="G422">
        <v>857</v>
      </c>
      <c r="I422" s="10">
        <v>7.93</v>
      </c>
      <c r="J422">
        <v>420</v>
      </c>
      <c r="L422">
        <v>25.88</v>
      </c>
      <c r="M422">
        <v>420</v>
      </c>
      <c r="R422">
        <v>6.6</v>
      </c>
      <c r="S422">
        <v>834</v>
      </c>
      <c r="U422">
        <v>8.28</v>
      </c>
      <c r="V422">
        <v>420</v>
      </c>
      <c r="X422">
        <v>34.42</v>
      </c>
      <c r="Y422">
        <v>420</v>
      </c>
    </row>
    <row r="423" spans="3:25" ht="12">
      <c r="C423" s="10"/>
      <c r="F423">
        <v>5.4</v>
      </c>
      <c r="G423">
        <v>859</v>
      </c>
      <c r="I423" s="10">
        <v>7.94</v>
      </c>
      <c r="J423">
        <v>421</v>
      </c>
      <c r="L423">
        <v>25.93</v>
      </c>
      <c r="M423">
        <v>421</v>
      </c>
      <c r="R423">
        <v>6.61</v>
      </c>
      <c r="S423">
        <v>836</v>
      </c>
      <c r="U423">
        <v>8.3</v>
      </c>
      <c r="V423">
        <v>421</v>
      </c>
      <c r="X423">
        <v>34.49</v>
      </c>
      <c r="Y423">
        <v>421</v>
      </c>
    </row>
    <row r="424" spans="3:25" ht="12">
      <c r="C424" s="10"/>
      <c r="F424">
        <v>5.41</v>
      </c>
      <c r="G424">
        <v>861</v>
      </c>
      <c r="I424" s="10">
        <v>7.96</v>
      </c>
      <c r="J424">
        <v>422</v>
      </c>
      <c r="L424">
        <v>25.98</v>
      </c>
      <c r="M424">
        <v>422</v>
      </c>
      <c r="R424">
        <v>6.62</v>
      </c>
      <c r="S424">
        <v>838</v>
      </c>
      <c r="U424">
        <v>8.32</v>
      </c>
      <c r="V424">
        <v>422</v>
      </c>
      <c r="X424">
        <v>34.56</v>
      </c>
      <c r="Y424">
        <v>422</v>
      </c>
    </row>
    <row r="425" spans="3:25" ht="12">
      <c r="C425" s="10"/>
      <c r="F425">
        <v>5.42</v>
      </c>
      <c r="G425">
        <v>863</v>
      </c>
      <c r="I425" s="10">
        <v>7.97</v>
      </c>
      <c r="J425">
        <v>423</v>
      </c>
      <c r="L425">
        <v>26.03</v>
      </c>
      <c r="M425">
        <v>423</v>
      </c>
      <c r="R425">
        <v>6.63</v>
      </c>
      <c r="S425">
        <v>840</v>
      </c>
      <c r="U425">
        <v>8.33</v>
      </c>
      <c r="V425">
        <v>423</v>
      </c>
      <c r="X425">
        <v>34.63</v>
      </c>
      <c r="Y425">
        <v>423</v>
      </c>
    </row>
    <row r="426" spans="3:25" ht="12">
      <c r="C426" s="10"/>
      <c r="F426">
        <v>5.43</v>
      </c>
      <c r="G426">
        <v>865</v>
      </c>
      <c r="I426" s="10">
        <v>7.99</v>
      </c>
      <c r="J426">
        <v>424</v>
      </c>
      <c r="L426">
        <v>26.09</v>
      </c>
      <c r="M426">
        <v>424</v>
      </c>
      <c r="R426">
        <v>6.64</v>
      </c>
      <c r="S426">
        <v>842</v>
      </c>
      <c r="U426">
        <v>8.35</v>
      </c>
      <c r="V426">
        <v>424</v>
      </c>
      <c r="X426">
        <v>34.7</v>
      </c>
      <c r="Y426">
        <v>424</v>
      </c>
    </row>
    <row r="427" spans="3:25" ht="12">
      <c r="C427" s="10"/>
      <c r="F427">
        <v>5.44</v>
      </c>
      <c r="G427">
        <v>867</v>
      </c>
      <c r="I427" s="10">
        <v>8</v>
      </c>
      <c r="J427">
        <v>425</v>
      </c>
      <c r="L427">
        <v>26.14</v>
      </c>
      <c r="M427">
        <v>425</v>
      </c>
      <c r="R427">
        <v>6.65</v>
      </c>
      <c r="S427">
        <v>844</v>
      </c>
      <c r="U427">
        <v>8.37</v>
      </c>
      <c r="V427">
        <v>425</v>
      </c>
      <c r="X427">
        <v>34.77</v>
      </c>
      <c r="Y427">
        <v>425</v>
      </c>
    </row>
    <row r="428" spans="3:25" ht="12">
      <c r="C428" s="10"/>
      <c r="F428">
        <v>5.45</v>
      </c>
      <c r="G428">
        <v>870</v>
      </c>
      <c r="I428" s="10">
        <v>8.02</v>
      </c>
      <c r="J428">
        <v>426</v>
      </c>
      <c r="L428">
        <v>26.19</v>
      </c>
      <c r="M428">
        <v>426</v>
      </c>
      <c r="R428">
        <v>6.66</v>
      </c>
      <c r="S428">
        <v>846</v>
      </c>
      <c r="U428">
        <v>8.38</v>
      </c>
      <c r="V428">
        <v>426</v>
      </c>
      <c r="X428">
        <v>34.84</v>
      </c>
      <c r="Y428">
        <v>426</v>
      </c>
    </row>
    <row r="429" spans="3:25" ht="12">
      <c r="C429" s="10"/>
      <c r="F429">
        <v>5.46</v>
      </c>
      <c r="G429">
        <v>872</v>
      </c>
      <c r="I429" s="10">
        <v>8.04</v>
      </c>
      <c r="J429">
        <v>427</v>
      </c>
      <c r="L429">
        <v>26.25</v>
      </c>
      <c r="M429">
        <v>427</v>
      </c>
      <c r="R429">
        <v>6.67</v>
      </c>
      <c r="S429">
        <v>848</v>
      </c>
      <c r="U429">
        <v>8.4</v>
      </c>
      <c r="V429">
        <v>427</v>
      </c>
      <c r="X429">
        <v>34.91</v>
      </c>
      <c r="Y429">
        <v>427</v>
      </c>
    </row>
    <row r="430" spans="3:25" ht="12">
      <c r="C430" s="10"/>
      <c r="F430">
        <v>5.47</v>
      </c>
      <c r="G430">
        <v>874</v>
      </c>
      <c r="I430" s="10">
        <v>8.05</v>
      </c>
      <c r="J430">
        <v>428</v>
      </c>
      <c r="L430">
        <v>26.3</v>
      </c>
      <c r="M430">
        <v>428</v>
      </c>
      <c r="R430">
        <v>6.68</v>
      </c>
      <c r="S430">
        <v>850</v>
      </c>
      <c r="U430">
        <v>8.42</v>
      </c>
      <c r="V430">
        <v>428</v>
      </c>
      <c r="X430">
        <v>34.98</v>
      </c>
      <c r="Y430">
        <v>428</v>
      </c>
    </row>
    <row r="431" spans="3:25" ht="12">
      <c r="C431" s="10"/>
      <c r="F431">
        <v>5.48</v>
      </c>
      <c r="G431">
        <v>876</v>
      </c>
      <c r="I431" s="10">
        <v>8.07</v>
      </c>
      <c r="J431">
        <v>429</v>
      </c>
      <c r="L431">
        <v>26.35</v>
      </c>
      <c r="M431">
        <v>429</v>
      </c>
      <c r="R431">
        <v>6.69</v>
      </c>
      <c r="S431">
        <v>852</v>
      </c>
      <c r="U431">
        <v>8.44</v>
      </c>
      <c r="V431">
        <v>429</v>
      </c>
      <c r="X431">
        <v>35.05</v>
      </c>
      <c r="Y431">
        <v>429</v>
      </c>
    </row>
    <row r="432" spans="3:25" ht="12">
      <c r="C432" s="10"/>
      <c r="F432">
        <v>5.49</v>
      </c>
      <c r="G432">
        <v>878</v>
      </c>
      <c r="I432" s="10">
        <v>8.08</v>
      </c>
      <c r="J432">
        <v>430</v>
      </c>
      <c r="L432">
        <v>26.41</v>
      </c>
      <c r="M432">
        <v>430</v>
      </c>
      <c r="R432">
        <v>6.7</v>
      </c>
      <c r="S432">
        <v>854</v>
      </c>
      <c r="U432">
        <v>8.45</v>
      </c>
      <c r="V432">
        <v>430</v>
      </c>
      <c r="X432">
        <v>35.12</v>
      </c>
      <c r="Y432">
        <v>430</v>
      </c>
    </row>
    <row r="433" spans="3:25" ht="12">
      <c r="C433" s="10"/>
      <c r="F433">
        <v>5.5</v>
      </c>
      <c r="G433">
        <v>880</v>
      </c>
      <c r="I433" s="10">
        <v>8.1</v>
      </c>
      <c r="J433">
        <v>431</v>
      </c>
      <c r="L433">
        <v>26.46</v>
      </c>
      <c r="M433">
        <v>431</v>
      </c>
      <c r="R433">
        <v>6.71</v>
      </c>
      <c r="S433">
        <v>856</v>
      </c>
      <c r="U433">
        <v>8.47</v>
      </c>
      <c r="V433">
        <v>431</v>
      </c>
      <c r="X433">
        <v>35.19</v>
      </c>
      <c r="Y433">
        <v>431</v>
      </c>
    </row>
    <row r="434" spans="3:25" ht="12">
      <c r="C434" s="10"/>
      <c r="F434">
        <v>5.51</v>
      </c>
      <c r="G434">
        <v>882</v>
      </c>
      <c r="I434" s="10">
        <v>8.12</v>
      </c>
      <c r="J434">
        <v>432</v>
      </c>
      <c r="L434">
        <v>26.51</v>
      </c>
      <c r="M434">
        <v>432</v>
      </c>
      <c r="R434">
        <v>6.72</v>
      </c>
      <c r="S434">
        <v>858</v>
      </c>
      <c r="U434">
        <v>8.49</v>
      </c>
      <c r="V434">
        <v>432</v>
      </c>
      <c r="X434">
        <v>35.26</v>
      </c>
      <c r="Y434">
        <v>432</v>
      </c>
    </row>
    <row r="435" spans="3:25" ht="12">
      <c r="C435" s="10"/>
      <c r="F435">
        <v>5.52</v>
      </c>
      <c r="G435">
        <v>885</v>
      </c>
      <c r="I435" s="10">
        <v>8.13</v>
      </c>
      <c r="J435">
        <v>433</v>
      </c>
      <c r="L435">
        <v>26.57</v>
      </c>
      <c r="M435">
        <v>433</v>
      </c>
      <c r="R435">
        <v>6.73</v>
      </c>
      <c r="S435">
        <v>861</v>
      </c>
      <c r="U435">
        <v>8.5</v>
      </c>
      <c r="V435">
        <v>433</v>
      </c>
      <c r="X435">
        <v>35.33</v>
      </c>
      <c r="Y435">
        <v>433</v>
      </c>
    </row>
    <row r="436" spans="3:25" ht="12">
      <c r="C436" s="10"/>
      <c r="F436">
        <v>5.53</v>
      </c>
      <c r="G436">
        <v>887</v>
      </c>
      <c r="I436" s="10">
        <v>8.15</v>
      </c>
      <c r="J436">
        <v>434</v>
      </c>
      <c r="L436">
        <v>26.62</v>
      </c>
      <c r="M436">
        <v>434</v>
      </c>
      <c r="R436">
        <v>6.74</v>
      </c>
      <c r="S436">
        <v>863</v>
      </c>
      <c r="U436">
        <v>8.52</v>
      </c>
      <c r="V436">
        <v>434</v>
      </c>
      <c r="X436">
        <v>35.4</v>
      </c>
      <c r="Y436">
        <v>434</v>
      </c>
    </row>
    <row r="437" spans="3:25" ht="12">
      <c r="C437" s="10"/>
      <c r="F437">
        <v>5.54</v>
      </c>
      <c r="G437">
        <v>889</v>
      </c>
      <c r="I437" s="10">
        <v>8.16</v>
      </c>
      <c r="J437">
        <v>435</v>
      </c>
      <c r="L437">
        <v>26.67</v>
      </c>
      <c r="M437">
        <v>435</v>
      </c>
      <c r="R437">
        <v>6.75</v>
      </c>
      <c r="S437">
        <v>865</v>
      </c>
      <c r="U437">
        <v>8.54</v>
      </c>
      <c r="V437">
        <v>435</v>
      </c>
      <c r="X437">
        <v>35.47</v>
      </c>
      <c r="Y437">
        <v>435</v>
      </c>
    </row>
    <row r="438" spans="3:25" ht="12">
      <c r="C438" s="10"/>
      <c r="F438">
        <v>5.55</v>
      </c>
      <c r="G438">
        <v>891</v>
      </c>
      <c r="I438" s="10">
        <v>8.18</v>
      </c>
      <c r="J438">
        <v>436</v>
      </c>
      <c r="L438">
        <v>26.72</v>
      </c>
      <c r="M438">
        <v>436</v>
      </c>
      <c r="R438">
        <v>6.76</v>
      </c>
      <c r="S438">
        <v>867</v>
      </c>
      <c r="U438">
        <v>8.55</v>
      </c>
      <c r="V438">
        <v>436</v>
      </c>
      <c r="X438">
        <v>35.54</v>
      </c>
      <c r="Y438">
        <v>436</v>
      </c>
    </row>
    <row r="439" spans="3:25" ht="12">
      <c r="C439" s="10"/>
      <c r="F439">
        <v>5.56</v>
      </c>
      <c r="G439">
        <v>893</v>
      </c>
      <c r="I439" s="10">
        <v>8.2</v>
      </c>
      <c r="J439">
        <v>437</v>
      </c>
      <c r="L439">
        <v>26.78</v>
      </c>
      <c r="M439">
        <v>437</v>
      </c>
      <c r="R439">
        <v>6.77</v>
      </c>
      <c r="S439">
        <v>869</v>
      </c>
      <c r="U439">
        <v>8.57</v>
      </c>
      <c r="V439">
        <v>437</v>
      </c>
      <c r="X439">
        <v>35.61</v>
      </c>
      <c r="Y439">
        <v>437</v>
      </c>
    </row>
    <row r="440" spans="3:25" ht="12">
      <c r="C440" s="10"/>
      <c r="F440">
        <v>5.57</v>
      </c>
      <c r="G440">
        <v>895</v>
      </c>
      <c r="I440" s="10">
        <v>8.21</v>
      </c>
      <c r="J440">
        <v>438</v>
      </c>
      <c r="L440">
        <v>26.83</v>
      </c>
      <c r="M440">
        <v>438</v>
      </c>
      <c r="R440">
        <v>6.78</v>
      </c>
      <c r="S440">
        <v>871</v>
      </c>
      <c r="U440">
        <v>8.59</v>
      </c>
      <c r="V440">
        <v>438</v>
      </c>
      <c r="X440">
        <v>35.68</v>
      </c>
      <c r="Y440">
        <v>438</v>
      </c>
    </row>
    <row r="441" spans="3:25" ht="12">
      <c r="C441" s="10"/>
      <c r="F441">
        <v>5.58</v>
      </c>
      <c r="G441">
        <v>897</v>
      </c>
      <c r="I441" s="10">
        <v>8.23</v>
      </c>
      <c r="J441">
        <v>439</v>
      </c>
      <c r="L441">
        <v>26.88</v>
      </c>
      <c r="M441">
        <v>439</v>
      </c>
      <c r="R441">
        <v>6.79</v>
      </c>
      <c r="S441">
        <v>873</v>
      </c>
      <c r="U441">
        <v>8.6</v>
      </c>
      <c r="V441">
        <v>439</v>
      </c>
      <c r="X441">
        <v>35.75</v>
      </c>
      <c r="Y441">
        <v>439</v>
      </c>
    </row>
    <row r="442" spans="3:25" ht="12">
      <c r="C442" s="10"/>
      <c r="F442">
        <v>5.59</v>
      </c>
      <c r="G442">
        <v>899</v>
      </c>
      <c r="I442" s="10">
        <v>8.24</v>
      </c>
      <c r="J442">
        <v>440</v>
      </c>
      <c r="L442">
        <v>26.94</v>
      </c>
      <c r="M442">
        <v>440</v>
      </c>
      <c r="R442">
        <v>6.8</v>
      </c>
      <c r="S442">
        <v>875</v>
      </c>
      <c r="U442">
        <v>8.62</v>
      </c>
      <c r="V442">
        <v>440</v>
      </c>
      <c r="X442">
        <v>35.82</v>
      </c>
      <c r="Y442">
        <v>440</v>
      </c>
    </row>
    <row r="443" spans="3:25" ht="12">
      <c r="C443" s="10"/>
      <c r="F443">
        <v>5.6</v>
      </c>
      <c r="G443">
        <v>902</v>
      </c>
      <c r="I443" s="10">
        <v>8.26</v>
      </c>
      <c r="J443">
        <v>441</v>
      </c>
      <c r="L443">
        <v>26.99</v>
      </c>
      <c r="M443">
        <v>441</v>
      </c>
      <c r="R443">
        <v>6.81</v>
      </c>
      <c r="S443">
        <v>877</v>
      </c>
      <c r="U443">
        <v>8.64</v>
      </c>
      <c r="V443">
        <v>441</v>
      </c>
      <c r="X443">
        <v>35.89</v>
      </c>
      <c r="Y443">
        <v>441</v>
      </c>
    </row>
    <row r="444" spans="3:25" ht="12">
      <c r="C444" s="10"/>
      <c r="F444">
        <v>5.61</v>
      </c>
      <c r="G444">
        <v>904</v>
      </c>
      <c r="I444" s="10">
        <v>8.28</v>
      </c>
      <c r="J444">
        <v>442</v>
      </c>
      <c r="L444">
        <v>27.04</v>
      </c>
      <c r="M444">
        <v>442</v>
      </c>
      <c r="R444">
        <v>6.82</v>
      </c>
      <c r="S444">
        <v>879</v>
      </c>
      <c r="U444">
        <v>8.65</v>
      </c>
      <c r="V444">
        <v>442</v>
      </c>
      <c r="X444">
        <v>35.96</v>
      </c>
      <c r="Y444">
        <v>442</v>
      </c>
    </row>
    <row r="445" spans="3:25" ht="12">
      <c r="C445" s="10"/>
      <c r="F445">
        <v>5.62</v>
      </c>
      <c r="G445">
        <v>906</v>
      </c>
      <c r="I445" s="10">
        <v>8.29</v>
      </c>
      <c r="J445">
        <v>443</v>
      </c>
      <c r="L445">
        <v>27.1</v>
      </c>
      <c r="M445">
        <v>443</v>
      </c>
      <c r="R445">
        <v>6.83</v>
      </c>
      <c r="S445">
        <v>881</v>
      </c>
      <c r="U445">
        <v>8.67</v>
      </c>
      <c r="V445">
        <v>443</v>
      </c>
      <c r="X445">
        <v>36.03</v>
      </c>
      <c r="Y445">
        <v>443</v>
      </c>
    </row>
    <row r="446" spans="3:25" ht="12">
      <c r="C446" s="10"/>
      <c r="F446">
        <v>5.63</v>
      </c>
      <c r="G446">
        <v>908</v>
      </c>
      <c r="I446" s="10">
        <v>8.31</v>
      </c>
      <c r="J446">
        <v>444</v>
      </c>
      <c r="L446">
        <v>27.15</v>
      </c>
      <c r="M446">
        <v>444</v>
      </c>
      <c r="R446">
        <v>6.84</v>
      </c>
      <c r="S446">
        <v>883</v>
      </c>
      <c r="U446">
        <v>8.69</v>
      </c>
      <c r="V446">
        <v>444</v>
      </c>
      <c r="X446">
        <v>36.1</v>
      </c>
      <c r="Y446">
        <v>444</v>
      </c>
    </row>
    <row r="447" spans="3:25" ht="12">
      <c r="C447" s="10"/>
      <c r="F447">
        <v>5.64</v>
      </c>
      <c r="G447">
        <v>910</v>
      </c>
      <c r="I447" s="10">
        <v>8.32</v>
      </c>
      <c r="J447">
        <v>445</v>
      </c>
      <c r="L447">
        <v>27.2</v>
      </c>
      <c r="M447">
        <v>445</v>
      </c>
      <c r="R447">
        <v>6.85</v>
      </c>
      <c r="S447">
        <v>885</v>
      </c>
      <c r="U447">
        <v>8.71</v>
      </c>
      <c r="V447">
        <v>445</v>
      </c>
      <c r="X447">
        <v>36.17</v>
      </c>
      <c r="Y447">
        <v>445</v>
      </c>
    </row>
    <row r="448" spans="3:25" ht="12">
      <c r="C448" s="10"/>
      <c r="F448">
        <v>5.65</v>
      </c>
      <c r="G448">
        <v>912</v>
      </c>
      <c r="I448" s="10">
        <v>8.34</v>
      </c>
      <c r="J448">
        <v>446</v>
      </c>
      <c r="L448">
        <v>27.25</v>
      </c>
      <c r="M448">
        <v>446</v>
      </c>
      <c r="R448">
        <v>6.86</v>
      </c>
      <c r="S448">
        <v>887</v>
      </c>
      <c r="U448">
        <v>8.72</v>
      </c>
      <c r="V448">
        <v>446</v>
      </c>
      <c r="X448">
        <v>36.24</v>
      </c>
      <c r="Y448">
        <v>446</v>
      </c>
    </row>
    <row r="449" spans="3:25" ht="12">
      <c r="C449" s="10"/>
      <c r="F449">
        <v>5.66</v>
      </c>
      <c r="G449">
        <v>914</v>
      </c>
      <c r="I449" s="10">
        <v>8.36</v>
      </c>
      <c r="J449">
        <v>447</v>
      </c>
      <c r="L449">
        <v>27.31</v>
      </c>
      <c r="M449">
        <v>447</v>
      </c>
      <c r="R449">
        <v>6.87</v>
      </c>
      <c r="S449">
        <v>889</v>
      </c>
      <c r="U449">
        <v>8.74</v>
      </c>
      <c r="V449">
        <v>447</v>
      </c>
      <c r="X449">
        <v>36.31</v>
      </c>
      <c r="Y449">
        <v>447</v>
      </c>
    </row>
    <row r="450" spans="3:25" ht="12">
      <c r="C450" s="10"/>
      <c r="F450">
        <v>5.67</v>
      </c>
      <c r="G450">
        <v>917</v>
      </c>
      <c r="I450" s="10">
        <v>8.37</v>
      </c>
      <c r="J450">
        <v>448</v>
      </c>
      <c r="L450">
        <v>27.36</v>
      </c>
      <c r="M450">
        <v>448</v>
      </c>
      <c r="R450">
        <v>6.88</v>
      </c>
      <c r="S450">
        <v>892</v>
      </c>
      <c r="U450">
        <v>8.76</v>
      </c>
      <c r="V450">
        <v>448</v>
      </c>
      <c r="X450">
        <v>36.38</v>
      </c>
      <c r="Y450">
        <v>448</v>
      </c>
    </row>
    <row r="451" spans="3:25" ht="12">
      <c r="C451" s="10"/>
      <c r="F451">
        <v>5.68</v>
      </c>
      <c r="G451">
        <v>919</v>
      </c>
      <c r="I451" s="10">
        <v>8.39</v>
      </c>
      <c r="J451">
        <v>449</v>
      </c>
      <c r="L451">
        <v>27.41</v>
      </c>
      <c r="M451">
        <v>449</v>
      </c>
      <c r="R451">
        <v>6.89</v>
      </c>
      <c r="S451">
        <v>894</v>
      </c>
      <c r="U451">
        <v>8.77</v>
      </c>
      <c r="V451">
        <v>449</v>
      </c>
      <c r="X451">
        <v>36.45</v>
      </c>
      <c r="Y451">
        <v>449</v>
      </c>
    </row>
    <row r="452" spans="3:25" ht="12">
      <c r="C452" s="10"/>
      <c r="F452">
        <v>5.69</v>
      </c>
      <c r="G452">
        <v>921</v>
      </c>
      <c r="I452" s="10">
        <v>8.4</v>
      </c>
      <c r="J452">
        <v>450</v>
      </c>
      <c r="L452">
        <v>27.47</v>
      </c>
      <c r="M452">
        <v>450</v>
      </c>
      <c r="R452">
        <v>6.9</v>
      </c>
      <c r="S452">
        <v>896</v>
      </c>
      <c r="U452">
        <v>8.79</v>
      </c>
      <c r="V452">
        <v>450</v>
      </c>
      <c r="X452">
        <v>36.52</v>
      </c>
      <c r="Y452">
        <v>450</v>
      </c>
    </row>
    <row r="453" spans="3:25" ht="12">
      <c r="C453" s="10"/>
      <c r="F453">
        <v>5.7</v>
      </c>
      <c r="G453">
        <v>923</v>
      </c>
      <c r="I453" s="10">
        <v>8.42</v>
      </c>
      <c r="J453">
        <v>451</v>
      </c>
      <c r="L453">
        <v>27.52</v>
      </c>
      <c r="M453">
        <v>451</v>
      </c>
      <c r="R453">
        <v>6.91</v>
      </c>
      <c r="S453">
        <v>898</v>
      </c>
      <c r="U453">
        <v>8.81</v>
      </c>
      <c r="V453">
        <v>451</v>
      </c>
      <c r="X453">
        <v>36.59</v>
      </c>
      <c r="Y453">
        <v>451</v>
      </c>
    </row>
    <row r="454" spans="3:25" ht="12">
      <c r="C454" s="10"/>
      <c r="F454">
        <v>5.71</v>
      </c>
      <c r="G454">
        <v>925</v>
      </c>
      <c r="I454" s="10">
        <v>8.44</v>
      </c>
      <c r="J454">
        <v>452</v>
      </c>
      <c r="L454">
        <v>27.57</v>
      </c>
      <c r="M454">
        <v>452</v>
      </c>
      <c r="R454">
        <v>6.92</v>
      </c>
      <c r="S454">
        <v>900</v>
      </c>
      <c r="U454">
        <v>8.82</v>
      </c>
      <c r="V454">
        <v>452</v>
      </c>
      <c r="X454">
        <v>36.66</v>
      </c>
      <c r="Y454">
        <v>452</v>
      </c>
    </row>
    <row r="455" spans="3:25" ht="12">
      <c r="C455" s="10"/>
      <c r="F455">
        <v>5.72</v>
      </c>
      <c r="G455">
        <v>927</v>
      </c>
      <c r="I455" s="10">
        <v>8.45</v>
      </c>
      <c r="J455">
        <v>453</v>
      </c>
      <c r="L455">
        <v>27.63</v>
      </c>
      <c r="M455">
        <v>453</v>
      </c>
      <c r="R455">
        <v>6.93</v>
      </c>
      <c r="S455">
        <v>902</v>
      </c>
      <c r="U455">
        <v>8.84</v>
      </c>
      <c r="V455">
        <v>453</v>
      </c>
      <c r="X455">
        <v>36.73</v>
      </c>
      <c r="Y455">
        <v>453</v>
      </c>
    </row>
    <row r="456" spans="3:25" ht="12">
      <c r="C456" s="10"/>
      <c r="F456">
        <v>5.73</v>
      </c>
      <c r="G456">
        <v>929</v>
      </c>
      <c r="I456" s="10">
        <v>8.47</v>
      </c>
      <c r="J456">
        <v>454</v>
      </c>
      <c r="L456">
        <v>27.68</v>
      </c>
      <c r="M456">
        <v>454</v>
      </c>
      <c r="R456">
        <v>6.94</v>
      </c>
      <c r="S456">
        <v>904</v>
      </c>
      <c r="U456">
        <v>8.86</v>
      </c>
      <c r="V456">
        <v>454</v>
      </c>
      <c r="X456">
        <v>36.8</v>
      </c>
      <c r="Y456">
        <v>454</v>
      </c>
    </row>
    <row r="457" spans="3:25" ht="12">
      <c r="C457" s="10"/>
      <c r="F457">
        <v>5.74</v>
      </c>
      <c r="G457">
        <v>931</v>
      </c>
      <c r="I457" s="10">
        <v>8.48</v>
      </c>
      <c r="J457">
        <v>455</v>
      </c>
      <c r="L457">
        <v>27.73</v>
      </c>
      <c r="M457">
        <v>455</v>
      </c>
      <c r="R457">
        <v>6.95</v>
      </c>
      <c r="S457">
        <v>906</v>
      </c>
      <c r="U457">
        <v>8.87</v>
      </c>
      <c r="V457">
        <v>455</v>
      </c>
      <c r="X457">
        <v>36.87</v>
      </c>
      <c r="Y457">
        <v>455</v>
      </c>
    </row>
    <row r="458" spans="3:25" ht="12">
      <c r="C458" s="10"/>
      <c r="F458">
        <v>5.75</v>
      </c>
      <c r="G458">
        <v>934</v>
      </c>
      <c r="I458" s="10">
        <v>8.5</v>
      </c>
      <c r="J458">
        <v>456</v>
      </c>
      <c r="L458">
        <v>27.79</v>
      </c>
      <c r="M458">
        <v>456</v>
      </c>
      <c r="R458">
        <v>6.96</v>
      </c>
      <c r="S458">
        <v>908</v>
      </c>
      <c r="U458">
        <v>8.89</v>
      </c>
      <c r="V458">
        <v>456</v>
      </c>
      <c r="X458">
        <v>36.94</v>
      </c>
      <c r="Y458">
        <v>456</v>
      </c>
    </row>
    <row r="459" spans="3:25" ht="12">
      <c r="C459" s="10"/>
      <c r="F459">
        <v>5.76</v>
      </c>
      <c r="G459">
        <v>936</v>
      </c>
      <c r="I459" s="10">
        <v>8.51</v>
      </c>
      <c r="J459">
        <v>457</v>
      </c>
      <c r="L459">
        <v>27.84</v>
      </c>
      <c r="M459">
        <v>457</v>
      </c>
      <c r="R459">
        <v>6.97</v>
      </c>
      <c r="S459">
        <v>910</v>
      </c>
      <c r="U459">
        <v>8.91</v>
      </c>
      <c r="V459">
        <v>457</v>
      </c>
      <c r="X459">
        <v>37.01</v>
      </c>
      <c r="Y459">
        <v>457</v>
      </c>
    </row>
    <row r="460" spans="3:25" ht="12">
      <c r="C460" s="10"/>
      <c r="F460">
        <v>5.77</v>
      </c>
      <c r="G460">
        <v>938</v>
      </c>
      <c r="I460" s="10">
        <v>8.53</v>
      </c>
      <c r="J460">
        <v>458</v>
      </c>
      <c r="L460">
        <v>27.89</v>
      </c>
      <c r="M460">
        <v>458</v>
      </c>
      <c r="R460">
        <v>6.98</v>
      </c>
      <c r="S460">
        <v>912</v>
      </c>
      <c r="U460">
        <v>8.92</v>
      </c>
      <c r="V460">
        <v>458</v>
      </c>
      <c r="X460">
        <v>37.08</v>
      </c>
      <c r="Y460">
        <v>458</v>
      </c>
    </row>
    <row r="461" spans="3:25" ht="12">
      <c r="C461" s="10"/>
      <c r="F461">
        <v>5.78</v>
      </c>
      <c r="G461">
        <v>940</v>
      </c>
      <c r="I461" s="10">
        <v>8.55</v>
      </c>
      <c r="J461">
        <v>459</v>
      </c>
      <c r="L461">
        <v>27.94</v>
      </c>
      <c r="M461">
        <v>459</v>
      </c>
      <c r="R461">
        <v>6.99</v>
      </c>
      <c r="S461">
        <v>914</v>
      </c>
      <c r="U461">
        <v>8.94</v>
      </c>
      <c r="V461">
        <v>459</v>
      </c>
      <c r="X461">
        <v>37.15</v>
      </c>
      <c r="Y461">
        <v>459</v>
      </c>
    </row>
    <row r="462" spans="3:25" ht="12">
      <c r="C462" s="10"/>
      <c r="F462">
        <v>5.79</v>
      </c>
      <c r="G462">
        <v>942</v>
      </c>
      <c r="I462" s="10">
        <v>8.56</v>
      </c>
      <c r="J462">
        <v>460</v>
      </c>
      <c r="L462">
        <v>28</v>
      </c>
      <c r="M462">
        <v>460</v>
      </c>
      <c r="R462">
        <v>7</v>
      </c>
      <c r="S462">
        <v>916</v>
      </c>
      <c r="U462">
        <v>8.96</v>
      </c>
      <c r="V462">
        <v>460</v>
      </c>
      <c r="X462">
        <v>37.22</v>
      </c>
      <c r="Y462">
        <v>460</v>
      </c>
    </row>
    <row r="463" spans="3:25" ht="12">
      <c r="C463" s="10"/>
      <c r="F463">
        <v>5.8</v>
      </c>
      <c r="G463">
        <v>944</v>
      </c>
      <c r="I463" s="10">
        <v>8.58</v>
      </c>
      <c r="J463">
        <v>461</v>
      </c>
      <c r="L463">
        <v>28.05</v>
      </c>
      <c r="M463">
        <v>461</v>
      </c>
      <c r="R463">
        <v>7.01</v>
      </c>
      <c r="S463">
        <v>919</v>
      </c>
      <c r="U463">
        <v>8.98</v>
      </c>
      <c r="V463">
        <v>461</v>
      </c>
      <c r="X463">
        <v>37.29</v>
      </c>
      <c r="Y463">
        <v>461</v>
      </c>
    </row>
    <row r="464" spans="3:25" ht="12">
      <c r="C464" s="10"/>
      <c r="F464">
        <v>5.81</v>
      </c>
      <c r="G464">
        <v>946</v>
      </c>
      <c r="I464" s="10">
        <v>8.59</v>
      </c>
      <c r="J464">
        <v>462</v>
      </c>
      <c r="L464">
        <v>28.1</v>
      </c>
      <c r="M464">
        <v>462</v>
      </c>
      <c r="R464">
        <v>7.02</v>
      </c>
      <c r="S464">
        <v>921</v>
      </c>
      <c r="U464">
        <v>8.99</v>
      </c>
      <c r="V464">
        <v>462</v>
      </c>
      <c r="X464">
        <v>37.36</v>
      </c>
      <c r="Y464">
        <v>462</v>
      </c>
    </row>
    <row r="465" spans="3:25" ht="12">
      <c r="C465" s="10"/>
      <c r="F465">
        <v>5.82</v>
      </c>
      <c r="G465">
        <v>949</v>
      </c>
      <c r="I465" s="10">
        <v>8.61</v>
      </c>
      <c r="J465">
        <v>463</v>
      </c>
      <c r="L465">
        <v>28.16</v>
      </c>
      <c r="M465">
        <v>463</v>
      </c>
      <c r="R465">
        <v>7.03</v>
      </c>
      <c r="S465">
        <v>923</v>
      </c>
      <c r="U465">
        <v>9.01</v>
      </c>
      <c r="V465">
        <v>463</v>
      </c>
      <c r="X465">
        <v>37.43</v>
      </c>
      <c r="Y465">
        <v>463</v>
      </c>
    </row>
    <row r="466" spans="3:25" ht="12">
      <c r="C466" s="10"/>
      <c r="F466">
        <v>5.83</v>
      </c>
      <c r="G466">
        <v>951</v>
      </c>
      <c r="I466" s="10">
        <v>8.63</v>
      </c>
      <c r="J466">
        <v>464</v>
      </c>
      <c r="L466">
        <v>28.21</v>
      </c>
      <c r="M466">
        <v>464</v>
      </c>
      <c r="R466">
        <v>7.04</v>
      </c>
      <c r="S466">
        <v>925</v>
      </c>
      <c r="U466">
        <v>9.03</v>
      </c>
      <c r="V466">
        <v>464</v>
      </c>
      <c r="X466">
        <v>37.5</v>
      </c>
      <c r="Y466">
        <v>464</v>
      </c>
    </row>
    <row r="467" spans="3:25" ht="12">
      <c r="C467" s="10"/>
      <c r="F467">
        <v>5.84</v>
      </c>
      <c r="G467">
        <v>953</v>
      </c>
      <c r="I467" s="10">
        <v>8.64</v>
      </c>
      <c r="J467">
        <v>465</v>
      </c>
      <c r="L467">
        <v>28.26</v>
      </c>
      <c r="M467">
        <v>465</v>
      </c>
      <c r="R467">
        <v>7.05</v>
      </c>
      <c r="S467">
        <v>927</v>
      </c>
      <c r="U467">
        <v>9.04</v>
      </c>
      <c r="V467">
        <v>465</v>
      </c>
      <c r="X467">
        <v>37.57</v>
      </c>
      <c r="Y467">
        <v>465</v>
      </c>
    </row>
    <row r="468" spans="3:25" ht="12">
      <c r="C468" s="10"/>
      <c r="F468">
        <v>5.85</v>
      </c>
      <c r="G468">
        <v>955</v>
      </c>
      <c r="I468" s="10">
        <v>8.66</v>
      </c>
      <c r="J468">
        <v>466</v>
      </c>
      <c r="L468">
        <v>28.32</v>
      </c>
      <c r="M468">
        <v>466</v>
      </c>
      <c r="R468">
        <v>7.06</v>
      </c>
      <c r="S468">
        <v>929</v>
      </c>
      <c r="U468">
        <v>9.06</v>
      </c>
      <c r="V468">
        <v>466</v>
      </c>
      <c r="X468">
        <v>37.64</v>
      </c>
      <c r="Y468">
        <v>466</v>
      </c>
    </row>
    <row r="469" spans="3:25" ht="12">
      <c r="C469" s="10"/>
      <c r="F469">
        <v>5.86</v>
      </c>
      <c r="G469">
        <v>957</v>
      </c>
      <c r="I469" s="10">
        <v>8.67</v>
      </c>
      <c r="J469">
        <v>467</v>
      </c>
      <c r="L469">
        <v>28.37</v>
      </c>
      <c r="M469">
        <v>467</v>
      </c>
      <c r="R469">
        <v>7.07</v>
      </c>
      <c r="S469">
        <v>931</v>
      </c>
      <c r="U469">
        <v>9.08</v>
      </c>
      <c r="V469">
        <v>467</v>
      </c>
      <c r="X469">
        <v>37.71</v>
      </c>
      <c r="Y469">
        <v>467</v>
      </c>
    </row>
    <row r="470" spans="3:25" ht="12">
      <c r="C470" s="10"/>
      <c r="F470">
        <v>5.87</v>
      </c>
      <c r="G470">
        <v>959</v>
      </c>
      <c r="I470" s="10">
        <v>8.69</v>
      </c>
      <c r="J470">
        <v>468</v>
      </c>
      <c r="L470">
        <v>28.42</v>
      </c>
      <c r="M470">
        <v>468</v>
      </c>
      <c r="R470">
        <v>7.08</v>
      </c>
      <c r="S470">
        <v>933</v>
      </c>
      <c r="U470">
        <v>9.09</v>
      </c>
      <c r="V470">
        <v>468</v>
      </c>
      <c r="X470">
        <v>37.78</v>
      </c>
      <c r="Y470">
        <v>468</v>
      </c>
    </row>
    <row r="471" spans="3:25" ht="12">
      <c r="C471" s="10"/>
      <c r="F471">
        <v>5.88</v>
      </c>
      <c r="G471">
        <v>961</v>
      </c>
      <c r="I471" s="10">
        <v>8.71</v>
      </c>
      <c r="J471">
        <v>469</v>
      </c>
      <c r="L471">
        <v>28.47</v>
      </c>
      <c r="M471">
        <v>469</v>
      </c>
      <c r="R471">
        <v>7.09</v>
      </c>
      <c r="S471">
        <v>935</v>
      </c>
      <c r="U471">
        <v>9.11</v>
      </c>
      <c r="V471">
        <v>469</v>
      </c>
      <c r="X471">
        <v>37.85</v>
      </c>
      <c r="Y471">
        <v>469</v>
      </c>
    </row>
    <row r="472" spans="3:25" ht="12">
      <c r="C472" s="10"/>
      <c r="F472">
        <v>5.89</v>
      </c>
      <c r="G472">
        <v>964</v>
      </c>
      <c r="I472" s="10">
        <v>8.72</v>
      </c>
      <c r="J472">
        <v>470</v>
      </c>
      <c r="L472">
        <v>28.53</v>
      </c>
      <c r="M472">
        <v>470</v>
      </c>
      <c r="R472">
        <v>7.1</v>
      </c>
      <c r="S472">
        <v>937</v>
      </c>
      <c r="U472">
        <v>9.13</v>
      </c>
      <c r="V472">
        <v>470</v>
      </c>
      <c r="X472">
        <v>37.92</v>
      </c>
      <c r="Y472">
        <v>470</v>
      </c>
    </row>
    <row r="473" spans="3:25" ht="12">
      <c r="C473" s="10"/>
      <c r="F473">
        <v>5.9</v>
      </c>
      <c r="G473">
        <v>966</v>
      </c>
      <c r="I473" s="10">
        <v>8.74</v>
      </c>
      <c r="J473">
        <v>471</v>
      </c>
      <c r="L473">
        <v>28.58</v>
      </c>
      <c r="M473">
        <v>471</v>
      </c>
      <c r="R473">
        <v>7.11</v>
      </c>
      <c r="S473">
        <v>939</v>
      </c>
      <c r="U473">
        <v>9.14</v>
      </c>
      <c r="V473">
        <v>471</v>
      </c>
      <c r="X473">
        <v>37.98</v>
      </c>
      <c r="Y473">
        <v>471</v>
      </c>
    </row>
    <row r="474" spans="3:25" ht="12">
      <c r="C474" s="10"/>
      <c r="F474">
        <v>5.91</v>
      </c>
      <c r="G474">
        <v>968</v>
      </c>
      <c r="I474" s="10">
        <v>8.75</v>
      </c>
      <c r="J474">
        <v>472</v>
      </c>
      <c r="L474">
        <v>28.63</v>
      </c>
      <c r="M474">
        <v>472</v>
      </c>
      <c r="R474">
        <v>7.12</v>
      </c>
      <c r="S474">
        <v>941</v>
      </c>
      <c r="U474">
        <v>9.16</v>
      </c>
      <c r="V474">
        <v>472</v>
      </c>
      <c r="X474">
        <v>38.05</v>
      </c>
      <c r="Y474">
        <v>472</v>
      </c>
    </row>
    <row r="475" spans="3:25" ht="12">
      <c r="C475" s="10"/>
      <c r="F475">
        <v>5.92</v>
      </c>
      <c r="G475">
        <v>970</v>
      </c>
      <c r="I475" s="10">
        <v>8.77</v>
      </c>
      <c r="J475">
        <v>473</v>
      </c>
      <c r="L475">
        <v>28.69</v>
      </c>
      <c r="M475">
        <v>473</v>
      </c>
      <c r="R475">
        <v>7.13</v>
      </c>
      <c r="S475">
        <v>943</v>
      </c>
      <c r="U475">
        <v>9.18</v>
      </c>
      <c r="V475">
        <v>473</v>
      </c>
      <c r="X475">
        <v>38.12</v>
      </c>
      <c r="Y475">
        <v>473</v>
      </c>
    </row>
    <row r="476" spans="3:25" ht="12">
      <c r="C476" s="10"/>
      <c r="F476">
        <v>5.93</v>
      </c>
      <c r="G476">
        <v>972</v>
      </c>
      <c r="I476" s="10">
        <v>8.79</v>
      </c>
      <c r="J476">
        <v>474</v>
      </c>
      <c r="L476">
        <v>28.74</v>
      </c>
      <c r="M476">
        <v>474</v>
      </c>
      <c r="R476">
        <v>7.14</v>
      </c>
      <c r="S476">
        <v>946</v>
      </c>
      <c r="U476">
        <v>9.19</v>
      </c>
      <c r="V476">
        <v>474</v>
      </c>
      <c r="X476">
        <v>38.19</v>
      </c>
      <c r="Y476">
        <v>474</v>
      </c>
    </row>
    <row r="477" spans="3:25" ht="12">
      <c r="C477" s="10"/>
      <c r="F477">
        <v>5.94</v>
      </c>
      <c r="G477">
        <v>974</v>
      </c>
      <c r="I477" s="10">
        <v>8.8</v>
      </c>
      <c r="J477">
        <v>475</v>
      </c>
      <c r="L477">
        <v>28.79</v>
      </c>
      <c r="M477">
        <v>475</v>
      </c>
      <c r="R477">
        <v>7.15</v>
      </c>
      <c r="S477">
        <v>948</v>
      </c>
      <c r="U477">
        <v>9.21</v>
      </c>
      <c r="V477">
        <v>475</v>
      </c>
      <c r="X477">
        <v>38.26</v>
      </c>
      <c r="Y477">
        <v>475</v>
      </c>
    </row>
    <row r="478" spans="3:25" ht="12">
      <c r="C478" s="10"/>
      <c r="F478">
        <v>5.95</v>
      </c>
      <c r="G478">
        <v>976</v>
      </c>
      <c r="I478" s="10">
        <v>8.82</v>
      </c>
      <c r="J478">
        <v>476</v>
      </c>
      <c r="L478">
        <v>28.85</v>
      </c>
      <c r="M478">
        <v>476</v>
      </c>
      <c r="R478">
        <v>7.16</v>
      </c>
      <c r="S478">
        <v>950</v>
      </c>
      <c r="U478">
        <v>9.23</v>
      </c>
      <c r="V478">
        <v>476</v>
      </c>
      <c r="X478">
        <v>38.33</v>
      </c>
      <c r="Y478">
        <v>476</v>
      </c>
    </row>
    <row r="479" spans="3:25" ht="12">
      <c r="C479" s="10"/>
      <c r="F479">
        <v>5.96</v>
      </c>
      <c r="G479">
        <v>979</v>
      </c>
      <c r="I479" s="10">
        <v>8.83</v>
      </c>
      <c r="J479">
        <v>477</v>
      </c>
      <c r="L479">
        <v>28.9</v>
      </c>
      <c r="M479">
        <v>477</v>
      </c>
      <c r="R479">
        <v>7.17</v>
      </c>
      <c r="S479">
        <v>952</v>
      </c>
      <c r="U479">
        <v>9.24</v>
      </c>
      <c r="V479">
        <v>477</v>
      </c>
      <c r="X479">
        <v>38.4</v>
      </c>
      <c r="Y479">
        <v>477</v>
      </c>
    </row>
    <row r="480" spans="3:25" ht="12">
      <c r="C480" s="10"/>
      <c r="F480">
        <v>5.97</v>
      </c>
      <c r="G480">
        <v>981</v>
      </c>
      <c r="I480" s="10">
        <v>8.85</v>
      </c>
      <c r="J480">
        <v>478</v>
      </c>
      <c r="L480">
        <v>28.95</v>
      </c>
      <c r="M480">
        <v>478</v>
      </c>
      <c r="R480">
        <v>7.18</v>
      </c>
      <c r="S480">
        <v>954</v>
      </c>
      <c r="U480">
        <v>9.26</v>
      </c>
      <c r="V480">
        <v>478</v>
      </c>
      <c r="X480">
        <v>38.47</v>
      </c>
      <c r="Y480">
        <v>478</v>
      </c>
    </row>
    <row r="481" spans="3:25" ht="12">
      <c r="C481" s="10"/>
      <c r="F481">
        <v>5.98</v>
      </c>
      <c r="G481">
        <v>983</v>
      </c>
      <c r="I481" s="10">
        <v>8.87</v>
      </c>
      <c r="J481">
        <v>479</v>
      </c>
      <c r="L481">
        <v>29</v>
      </c>
      <c r="M481">
        <v>479</v>
      </c>
      <c r="R481">
        <v>7.19</v>
      </c>
      <c r="S481">
        <v>956</v>
      </c>
      <c r="U481">
        <v>9.28</v>
      </c>
      <c r="V481">
        <v>479</v>
      </c>
      <c r="X481">
        <v>38.54</v>
      </c>
      <c r="Y481">
        <v>479</v>
      </c>
    </row>
    <row r="482" spans="3:25" ht="12">
      <c r="C482" s="10"/>
      <c r="F482">
        <v>5.99</v>
      </c>
      <c r="G482">
        <v>985</v>
      </c>
      <c r="I482" s="10">
        <v>8.88</v>
      </c>
      <c r="J482">
        <v>480</v>
      </c>
      <c r="L482">
        <v>29.06</v>
      </c>
      <c r="M482">
        <v>480</v>
      </c>
      <c r="R482">
        <v>7.2</v>
      </c>
      <c r="S482">
        <v>958</v>
      </c>
      <c r="U482">
        <v>9.3</v>
      </c>
      <c r="V482">
        <v>480</v>
      </c>
      <c r="X482">
        <v>38.61</v>
      </c>
      <c r="Y482">
        <v>480</v>
      </c>
    </row>
    <row r="483" spans="3:25" ht="12">
      <c r="C483" s="10"/>
      <c r="F483">
        <v>6</v>
      </c>
      <c r="G483">
        <v>987</v>
      </c>
      <c r="I483" s="10">
        <v>8.9</v>
      </c>
      <c r="J483">
        <v>481</v>
      </c>
      <c r="L483">
        <v>29.11</v>
      </c>
      <c r="M483">
        <v>481</v>
      </c>
      <c r="R483">
        <v>7.21</v>
      </c>
      <c r="S483">
        <v>960</v>
      </c>
      <c r="U483">
        <v>9.31</v>
      </c>
      <c r="V483">
        <v>481</v>
      </c>
      <c r="X483">
        <v>38.68</v>
      </c>
      <c r="Y483">
        <v>481</v>
      </c>
    </row>
    <row r="484" spans="3:25" ht="12">
      <c r="C484" s="10"/>
      <c r="F484">
        <v>6.01</v>
      </c>
      <c r="G484">
        <v>989</v>
      </c>
      <c r="I484" s="10">
        <v>8.91</v>
      </c>
      <c r="J484">
        <v>482</v>
      </c>
      <c r="L484">
        <v>29.16</v>
      </c>
      <c r="M484">
        <v>482</v>
      </c>
      <c r="R484">
        <v>7.22</v>
      </c>
      <c r="S484">
        <v>962</v>
      </c>
      <c r="U484">
        <v>9.33</v>
      </c>
      <c r="V484">
        <v>482</v>
      </c>
      <c r="X484">
        <v>38.75</v>
      </c>
      <c r="Y484">
        <v>482</v>
      </c>
    </row>
    <row r="485" spans="3:25" ht="12">
      <c r="C485" s="10"/>
      <c r="F485">
        <v>6.02</v>
      </c>
      <c r="G485">
        <v>991</v>
      </c>
      <c r="I485" s="10">
        <v>8.93</v>
      </c>
      <c r="J485">
        <v>483</v>
      </c>
      <c r="L485">
        <v>29.22</v>
      </c>
      <c r="M485">
        <v>483</v>
      </c>
      <c r="R485">
        <v>7.23</v>
      </c>
      <c r="S485">
        <v>964</v>
      </c>
      <c r="U485">
        <v>9.35</v>
      </c>
      <c r="V485">
        <v>483</v>
      </c>
      <c r="X485">
        <v>38.82</v>
      </c>
      <c r="Y485">
        <v>483</v>
      </c>
    </row>
    <row r="486" spans="3:25" ht="12">
      <c r="C486" s="10"/>
      <c r="F486">
        <v>6.03</v>
      </c>
      <c r="G486">
        <v>994</v>
      </c>
      <c r="I486" s="10">
        <v>8.94</v>
      </c>
      <c r="J486">
        <v>484</v>
      </c>
      <c r="L486">
        <v>29.27</v>
      </c>
      <c r="M486">
        <v>484</v>
      </c>
      <c r="R486">
        <v>7.24</v>
      </c>
      <c r="S486">
        <v>966</v>
      </c>
      <c r="U486">
        <v>9.36</v>
      </c>
      <c r="V486">
        <v>484</v>
      </c>
      <c r="X486">
        <v>38.89</v>
      </c>
      <c r="Y486">
        <v>484</v>
      </c>
    </row>
    <row r="487" spans="3:25" ht="12">
      <c r="C487" s="10"/>
      <c r="F487">
        <v>6.04</v>
      </c>
      <c r="G487">
        <v>996</v>
      </c>
      <c r="I487" s="10">
        <v>8.96</v>
      </c>
      <c r="J487">
        <v>485</v>
      </c>
      <c r="L487">
        <v>29.32</v>
      </c>
      <c r="M487">
        <v>485</v>
      </c>
      <c r="R487">
        <v>7.25</v>
      </c>
      <c r="S487">
        <v>968</v>
      </c>
      <c r="U487">
        <v>9.38</v>
      </c>
      <c r="V487">
        <v>485</v>
      </c>
      <c r="X487">
        <v>38.96</v>
      </c>
      <c r="Y487">
        <v>485</v>
      </c>
    </row>
    <row r="488" spans="3:25" ht="12">
      <c r="C488" s="10"/>
      <c r="F488">
        <v>6.05</v>
      </c>
      <c r="G488">
        <v>998</v>
      </c>
      <c r="I488" s="10">
        <v>8.98</v>
      </c>
      <c r="J488">
        <v>486</v>
      </c>
      <c r="L488">
        <v>29.38</v>
      </c>
      <c r="M488">
        <v>486</v>
      </c>
      <c r="R488">
        <v>7.26</v>
      </c>
      <c r="S488">
        <v>971</v>
      </c>
      <c r="U488">
        <v>9.4</v>
      </c>
      <c r="V488">
        <v>486</v>
      </c>
      <c r="X488">
        <v>39.03</v>
      </c>
      <c r="Y488">
        <v>486</v>
      </c>
    </row>
    <row r="489" spans="3:25" ht="12">
      <c r="C489" s="10"/>
      <c r="F489">
        <v>6.06</v>
      </c>
      <c r="G489">
        <v>1000</v>
      </c>
      <c r="I489" s="10">
        <v>8.99</v>
      </c>
      <c r="J489">
        <v>487</v>
      </c>
      <c r="L489">
        <v>29.43</v>
      </c>
      <c r="M489">
        <v>487</v>
      </c>
      <c r="R489">
        <v>7.27</v>
      </c>
      <c r="S489">
        <v>973</v>
      </c>
      <c r="U489">
        <v>9.41</v>
      </c>
      <c r="V489">
        <v>487</v>
      </c>
      <c r="X489">
        <v>39.1</v>
      </c>
      <c r="Y489">
        <v>487</v>
      </c>
    </row>
    <row r="490" spans="3:25" ht="12">
      <c r="C490" s="10"/>
      <c r="F490">
        <v>6.07</v>
      </c>
      <c r="G490">
        <v>1002</v>
      </c>
      <c r="I490" s="10">
        <v>9.01</v>
      </c>
      <c r="J490">
        <v>488</v>
      </c>
      <c r="L490">
        <v>29.48</v>
      </c>
      <c r="M490">
        <v>488</v>
      </c>
      <c r="R490">
        <v>7.28</v>
      </c>
      <c r="S490">
        <v>975</v>
      </c>
      <c r="U490">
        <v>9.43</v>
      </c>
      <c r="V490">
        <v>488</v>
      </c>
      <c r="X490">
        <v>39.17</v>
      </c>
      <c r="Y490">
        <v>488</v>
      </c>
    </row>
    <row r="491" spans="3:25" ht="12">
      <c r="C491" s="10"/>
      <c r="F491">
        <v>6.08</v>
      </c>
      <c r="G491">
        <v>1004</v>
      </c>
      <c r="I491" s="10">
        <v>9.02</v>
      </c>
      <c r="J491">
        <v>489</v>
      </c>
      <c r="L491">
        <v>29.53</v>
      </c>
      <c r="M491">
        <v>489</v>
      </c>
      <c r="R491">
        <v>7.29</v>
      </c>
      <c r="S491">
        <v>977</v>
      </c>
      <c r="U491">
        <v>9.45</v>
      </c>
      <c r="V491">
        <v>489</v>
      </c>
      <c r="X491">
        <v>39.24</v>
      </c>
      <c r="Y491">
        <v>489</v>
      </c>
    </row>
    <row r="492" spans="3:25" ht="12">
      <c r="C492" s="10"/>
      <c r="F492">
        <v>6.09</v>
      </c>
      <c r="G492">
        <v>1007</v>
      </c>
      <c r="I492" s="10">
        <v>9.04</v>
      </c>
      <c r="J492">
        <v>490</v>
      </c>
      <c r="L492">
        <v>29.59</v>
      </c>
      <c r="M492">
        <v>490</v>
      </c>
      <c r="R492">
        <v>7.3</v>
      </c>
      <c r="S492">
        <v>979</v>
      </c>
      <c r="U492">
        <v>9.46</v>
      </c>
      <c r="V492">
        <v>490</v>
      </c>
      <c r="X492">
        <v>39.31</v>
      </c>
      <c r="Y492">
        <v>490</v>
      </c>
    </row>
    <row r="493" spans="3:25" ht="12">
      <c r="C493" s="10"/>
      <c r="F493">
        <v>6.1</v>
      </c>
      <c r="G493">
        <v>1009</v>
      </c>
      <c r="I493" s="10">
        <v>9.06</v>
      </c>
      <c r="J493">
        <v>491</v>
      </c>
      <c r="L493">
        <v>29.64</v>
      </c>
      <c r="M493">
        <v>491</v>
      </c>
      <c r="R493">
        <v>7.31</v>
      </c>
      <c r="S493">
        <v>981</v>
      </c>
      <c r="U493">
        <v>9.48</v>
      </c>
      <c r="V493">
        <v>491</v>
      </c>
      <c r="X493">
        <v>39.38</v>
      </c>
      <c r="Y493">
        <v>491</v>
      </c>
    </row>
    <row r="494" spans="3:25" ht="12">
      <c r="C494" s="10"/>
      <c r="F494">
        <v>6.11</v>
      </c>
      <c r="G494">
        <v>1011</v>
      </c>
      <c r="I494" s="10">
        <v>9.07</v>
      </c>
      <c r="J494">
        <v>492</v>
      </c>
      <c r="L494">
        <v>29.69</v>
      </c>
      <c r="M494">
        <v>492</v>
      </c>
      <c r="R494">
        <v>7.32</v>
      </c>
      <c r="S494">
        <v>983</v>
      </c>
      <c r="U494">
        <v>9.5</v>
      </c>
      <c r="V494">
        <v>492</v>
      </c>
      <c r="X494">
        <v>39.45</v>
      </c>
      <c r="Y494">
        <v>492</v>
      </c>
    </row>
    <row r="495" spans="3:25" ht="12">
      <c r="C495" s="10"/>
      <c r="F495">
        <v>6.12</v>
      </c>
      <c r="G495">
        <v>1013</v>
      </c>
      <c r="I495" s="10">
        <v>9.09</v>
      </c>
      <c r="J495">
        <v>493</v>
      </c>
      <c r="L495">
        <v>29.75</v>
      </c>
      <c r="M495">
        <v>493</v>
      </c>
      <c r="R495">
        <v>7.33</v>
      </c>
      <c r="S495">
        <v>985</v>
      </c>
      <c r="U495">
        <v>9.51</v>
      </c>
      <c r="V495">
        <v>493</v>
      </c>
      <c r="X495">
        <v>39.52</v>
      </c>
      <c r="Y495">
        <v>493</v>
      </c>
    </row>
    <row r="496" spans="3:25" ht="12">
      <c r="C496" s="10"/>
      <c r="F496">
        <v>6.13</v>
      </c>
      <c r="G496">
        <v>1015</v>
      </c>
      <c r="I496" s="10">
        <v>9.1</v>
      </c>
      <c r="J496">
        <v>494</v>
      </c>
      <c r="L496">
        <v>29.8</v>
      </c>
      <c r="M496">
        <v>494</v>
      </c>
      <c r="R496">
        <v>7.34</v>
      </c>
      <c r="S496">
        <v>987</v>
      </c>
      <c r="U496">
        <v>9.53</v>
      </c>
      <c r="V496">
        <v>494</v>
      </c>
      <c r="X496">
        <v>39.59</v>
      </c>
      <c r="Y496">
        <v>494</v>
      </c>
    </row>
    <row r="497" spans="3:25" ht="12">
      <c r="C497" s="10"/>
      <c r="F497">
        <v>6.14</v>
      </c>
      <c r="G497">
        <v>1017</v>
      </c>
      <c r="I497" s="10">
        <v>9.12</v>
      </c>
      <c r="J497">
        <v>495</v>
      </c>
      <c r="L497">
        <v>29.85</v>
      </c>
      <c r="M497">
        <v>495</v>
      </c>
      <c r="R497">
        <v>7.35</v>
      </c>
      <c r="S497">
        <v>989</v>
      </c>
      <c r="U497">
        <v>9.55</v>
      </c>
      <c r="V497">
        <v>495</v>
      </c>
      <c r="X497">
        <v>39.66</v>
      </c>
      <c r="Y497">
        <v>495</v>
      </c>
    </row>
    <row r="498" spans="3:25" ht="12">
      <c r="C498" s="10"/>
      <c r="F498">
        <v>6.15</v>
      </c>
      <c r="G498">
        <v>1019</v>
      </c>
      <c r="I498" s="10">
        <v>9.14</v>
      </c>
      <c r="J498">
        <v>496</v>
      </c>
      <c r="L498">
        <v>29.9</v>
      </c>
      <c r="M498">
        <v>496</v>
      </c>
      <c r="R498">
        <v>7.36</v>
      </c>
      <c r="S498">
        <v>991</v>
      </c>
      <c r="U498">
        <v>9.56</v>
      </c>
      <c r="V498">
        <v>496</v>
      </c>
      <c r="X498">
        <v>39.73</v>
      </c>
      <c r="Y498">
        <v>496</v>
      </c>
    </row>
    <row r="499" spans="3:25" ht="12">
      <c r="C499" s="10"/>
      <c r="F499">
        <v>6.16</v>
      </c>
      <c r="G499">
        <v>1022</v>
      </c>
      <c r="I499" s="10">
        <v>9.15</v>
      </c>
      <c r="J499">
        <v>497</v>
      </c>
      <c r="L499">
        <v>29.96</v>
      </c>
      <c r="M499">
        <v>497</v>
      </c>
      <c r="R499">
        <v>7.37</v>
      </c>
      <c r="S499">
        <v>994</v>
      </c>
      <c r="U499">
        <v>9.58</v>
      </c>
      <c r="V499">
        <v>497</v>
      </c>
      <c r="X499">
        <v>39.8</v>
      </c>
      <c r="Y499">
        <v>497</v>
      </c>
    </row>
    <row r="500" spans="3:25" ht="12">
      <c r="C500" s="10"/>
      <c r="F500">
        <v>6.17</v>
      </c>
      <c r="G500">
        <v>1024</v>
      </c>
      <c r="I500" s="10">
        <v>9.17</v>
      </c>
      <c r="J500">
        <v>498</v>
      </c>
      <c r="L500">
        <v>30.01</v>
      </c>
      <c r="M500">
        <v>498</v>
      </c>
      <c r="R500">
        <v>7.38</v>
      </c>
      <c r="S500">
        <v>996</v>
      </c>
      <c r="U500">
        <v>9.6</v>
      </c>
      <c r="V500">
        <v>498</v>
      </c>
      <c r="X500">
        <v>39.87</v>
      </c>
      <c r="Y500">
        <v>498</v>
      </c>
    </row>
    <row r="501" spans="3:25" ht="12">
      <c r="C501" s="10"/>
      <c r="F501">
        <v>6.18</v>
      </c>
      <c r="G501">
        <v>1026</v>
      </c>
      <c r="I501" s="10">
        <v>9.18</v>
      </c>
      <c r="J501">
        <v>499</v>
      </c>
      <c r="L501">
        <v>30.06</v>
      </c>
      <c r="M501">
        <v>499</v>
      </c>
      <c r="R501">
        <v>7.39</v>
      </c>
      <c r="S501">
        <v>998</v>
      </c>
      <c r="U501">
        <v>9.62</v>
      </c>
      <c r="V501">
        <v>499</v>
      </c>
      <c r="X501">
        <v>39.94</v>
      </c>
      <c r="Y501">
        <v>499</v>
      </c>
    </row>
    <row r="502" spans="3:25" ht="12">
      <c r="C502" s="10"/>
      <c r="F502">
        <v>6.19</v>
      </c>
      <c r="G502">
        <v>1028</v>
      </c>
      <c r="I502" s="10">
        <v>9.2</v>
      </c>
      <c r="J502">
        <v>500</v>
      </c>
      <c r="L502">
        <v>30.12</v>
      </c>
      <c r="M502">
        <v>500</v>
      </c>
      <c r="R502">
        <v>7.4</v>
      </c>
      <c r="S502">
        <v>1000</v>
      </c>
      <c r="U502">
        <v>9.63</v>
      </c>
      <c r="V502">
        <v>500</v>
      </c>
      <c r="X502">
        <v>40.01</v>
      </c>
      <c r="Y502">
        <v>500</v>
      </c>
    </row>
    <row r="503" spans="3:25" ht="12">
      <c r="C503" s="10"/>
      <c r="F503">
        <v>6.2</v>
      </c>
      <c r="G503">
        <v>1030</v>
      </c>
      <c r="I503" s="10">
        <v>9.22</v>
      </c>
      <c r="J503">
        <v>501</v>
      </c>
      <c r="L503">
        <v>30.17</v>
      </c>
      <c r="M503">
        <v>501</v>
      </c>
      <c r="R503">
        <v>7.41</v>
      </c>
      <c r="S503">
        <v>1002</v>
      </c>
      <c r="U503">
        <v>9.65</v>
      </c>
      <c r="V503">
        <v>501</v>
      </c>
      <c r="X503">
        <v>40.08</v>
      </c>
      <c r="Y503">
        <v>501</v>
      </c>
    </row>
    <row r="504" spans="3:25" ht="12">
      <c r="C504" s="10"/>
      <c r="F504">
        <v>6.21</v>
      </c>
      <c r="G504">
        <v>1032</v>
      </c>
      <c r="I504" s="10">
        <v>9.23</v>
      </c>
      <c r="J504">
        <v>502</v>
      </c>
      <c r="L504">
        <v>30.22</v>
      </c>
      <c r="M504">
        <v>502</v>
      </c>
      <c r="R504">
        <v>7.42</v>
      </c>
      <c r="S504">
        <v>1004</v>
      </c>
      <c r="U504">
        <v>9.67</v>
      </c>
      <c r="V504">
        <v>502</v>
      </c>
      <c r="X504">
        <v>40.15</v>
      </c>
      <c r="Y504">
        <v>502</v>
      </c>
    </row>
    <row r="505" spans="3:25" ht="12">
      <c r="C505" s="10"/>
      <c r="F505">
        <v>6.22</v>
      </c>
      <c r="G505">
        <v>1035</v>
      </c>
      <c r="I505" s="10">
        <v>9.25</v>
      </c>
      <c r="J505">
        <v>503</v>
      </c>
      <c r="L505">
        <v>30.28</v>
      </c>
      <c r="M505">
        <v>503</v>
      </c>
      <c r="R505">
        <v>7.43</v>
      </c>
      <c r="S505">
        <v>1006</v>
      </c>
      <c r="U505">
        <v>9.68</v>
      </c>
      <c r="V505">
        <v>503</v>
      </c>
      <c r="X505">
        <v>40.22</v>
      </c>
      <c r="Y505">
        <v>503</v>
      </c>
    </row>
    <row r="506" spans="3:25" ht="12">
      <c r="C506" s="10"/>
      <c r="F506">
        <v>6.23</v>
      </c>
      <c r="G506">
        <v>1037</v>
      </c>
      <c r="I506" s="10">
        <v>9.26</v>
      </c>
      <c r="J506">
        <v>504</v>
      </c>
      <c r="L506">
        <v>30.33</v>
      </c>
      <c r="M506">
        <v>504</v>
      </c>
      <c r="R506">
        <v>7.44</v>
      </c>
      <c r="S506">
        <v>1008</v>
      </c>
      <c r="U506">
        <v>9.7</v>
      </c>
      <c r="V506">
        <v>504</v>
      </c>
      <c r="X506">
        <v>40.29</v>
      </c>
      <c r="Y506">
        <v>504</v>
      </c>
    </row>
    <row r="507" spans="3:25" ht="12">
      <c r="C507" s="10"/>
      <c r="F507">
        <v>6.24</v>
      </c>
      <c r="G507">
        <v>1039</v>
      </c>
      <c r="I507" s="10">
        <v>9.28</v>
      </c>
      <c r="J507">
        <v>505</v>
      </c>
      <c r="L507">
        <v>30.38</v>
      </c>
      <c r="M507">
        <v>505</v>
      </c>
      <c r="R507">
        <v>7.45</v>
      </c>
      <c r="S507">
        <v>1010</v>
      </c>
      <c r="U507">
        <v>9.72</v>
      </c>
      <c r="V507">
        <v>505</v>
      </c>
      <c r="X507">
        <v>40.36</v>
      </c>
      <c r="Y507">
        <v>505</v>
      </c>
    </row>
    <row r="508" spans="3:25" ht="12">
      <c r="C508" s="10"/>
      <c r="F508">
        <v>6.25</v>
      </c>
      <c r="G508">
        <v>1041</v>
      </c>
      <c r="I508" s="10">
        <v>9.29</v>
      </c>
      <c r="J508">
        <v>506</v>
      </c>
      <c r="L508">
        <v>30.43</v>
      </c>
      <c r="M508">
        <v>506</v>
      </c>
      <c r="R508">
        <v>7.46</v>
      </c>
      <c r="S508">
        <v>1012</v>
      </c>
      <c r="U508">
        <v>9.73</v>
      </c>
      <c r="V508">
        <v>506</v>
      </c>
      <c r="X508">
        <v>40.43</v>
      </c>
      <c r="Y508">
        <v>506</v>
      </c>
    </row>
    <row r="509" spans="3:25" ht="12">
      <c r="C509" s="10"/>
      <c r="F509">
        <v>6.26</v>
      </c>
      <c r="G509">
        <v>1043</v>
      </c>
      <c r="I509" s="10">
        <v>9.31</v>
      </c>
      <c r="J509">
        <v>507</v>
      </c>
      <c r="L509">
        <v>30.49</v>
      </c>
      <c r="M509">
        <v>507</v>
      </c>
      <c r="R509">
        <v>7.47</v>
      </c>
      <c r="S509">
        <v>1014</v>
      </c>
      <c r="U509">
        <v>9.75</v>
      </c>
      <c r="V509">
        <v>507</v>
      </c>
      <c r="X509">
        <v>40.5</v>
      </c>
      <c r="Y509">
        <v>507</v>
      </c>
    </row>
    <row r="510" spans="3:25" ht="12">
      <c r="C510" s="10"/>
      <c r="F510">
        <v>6.27</v>
      </c>
      <c r="G510">
        <v>1045</v>
      </c>
      <c r="I510" s="10">
        <v>9.33</v>
      </c>
      <c r="J510">
        <v>508</v>
      </c>
      <c r="L510">
        <v>30.54</v>
      </c>
      <c r="M510">
        <v>508</v>
      </c>
      <c r="R510">
        <v>7.48</v>
      </c>
      <c r="S510">
        <v>1017</v>
      </c>
      <c r="U510">
        <v>9.77</v>
      </c>
      <c r="V510">
        <v>508</v>
      </c>
      <c r="X510">
        <v>40.57</v>
      </c>
      <c r="Y510">
        <v>508</v>
      </c>
    </row>
    <row r="511" spans="3:25" ht="12">
      <c r="C511" s="10"/>
      <c r="F511">
        <v>6.28</v>
      </c>
      <c r="G511">
        <v>1047</v>
      </c>
      <c r="I511" s="10">
        <v>9.34</v>
      </c>
      <c r="J511">
        <v>509</v>
      </c>
      <c r="L511">
        <v>30.59</v>
      </c>
      <c r="M511">
        <v>509</v>
      </c>
      <c r="R511">
        <v>7.49</v>
      </c>
      <c r="S511">
        <v>1019</v>
      </c>
      <c r="U511">
        <v>9.78</v>
      </c>
      <c r="V511">
        <v>509</v>
      </c>
      <c r="X511">
        <v>40.64</v>
      </c>
      <c r="Y511">
        <v>509</v>
      </c>
    </row>
    <row r="512" spans="3:25" ht="12">
      <c r="C512" s="10"/>
      <c r="F512">
        <v>6.29</v>
      </c>
      <c r="G512">
        <v>1050</v>
      </c>
      <c r="I512" s="10">
        <v>9.36</v>
      </c>
      <c r="J512">
        <v>510</v>
      </c>
      <c r="L512">
        <v>30.65</v>
      </c>
      <c r="M512">
        <v>510</v>
      </c>
      <c r="R512">
        <v>7.5</v>
      </c>
      <c r="S512">
        <v>1021</v>
      </c>
      <c r="U512">
        <v>9.8</v>
      </c>
      <c r="V512">
        <v>510</v>
      </c>
      <c r="X512">
        <v>40.71</v>
      </c>
      <c r="Y512">
        <v>510</v>
      </c>
    </row>
    <row r="513" spans="3:25" ht="12">
      <c r="C513" s="10"/>
      <c r="F513">
        <v>6.3</v>
      </c>
      <c r="G513">
        <v>1052</v>
      </c>
      <c r="I513" s="10">
        <v>9.37</v>
      </c>
      <c r="J513">
        <v>511</v>
      </c>
      <c r="L513">
        <v>30.7</v>
      </c>
      <c r="M513">
        <v>511</v>
      </c>
      <c r="R513">
        <v>7.51</v>
      </c>
      <c r="S513">
        <v>1023</v>
      </c>
      <c r="U513">
        <v>9.82</v>
      </c>
      <c r="V513">
        <v>511</v>
      </c>
      <c r="X513">
        <v>40.78</v>
      </c>
      <c r="Y513">
        <v>511</v>
      </c>
    </row>
    <row r="514" spans="3:25" ht="12">
      <c r="C514" s="10"/>
      <c r="F514">
        <v>6.31</v>
      </c>
      <c r="G514">
        <v>1054</v>
      </c>
      <c r="I514" s="10">
        <v>9.39</v>
      </c>
      <c r="J514">
        <v>512</v>
      </c>
      <c r="L514">
        <v>30.75</v>
      </c>
      <c r="M514">
        <v>512</v>
      </c>
      <c r="R514">
        <v>7.52</v>
      </c>
      <c r="S514">
        <v>1025</v>
      </c>
      <c r="U514">
        <v>9.83</v>
      </c>
      <c r="V514">
        <v>512</v>
      </c>
      <c r="X514">
        <v>40.85</v>
      </c>
      <c r="Y514">
        <v>512</v>
      </c>
    </row>
    <row r="515" spans="3:25" ht="12">
      <c r="C515" s="10"/>
      <c r="F515">
        <v>6.32</v>
      </c>
      <c r="G515">
        <v>1056</v>
      </c>
      <c r="I515" s="10">
        <v>9.41</v>
      </c>
      <c r="J515">
        <v>513</v>
      </c>
      <c r="L515">
        <v>30.8</v>
      </c>
      <c r="M515">
        <v>513</v>
      </c>
      <c r="R515">
        <v>7.53</v>
      </c>
      <c r="S515">
        <v>1027</v>
      </c>
      <c r="U515">
        <v>9.85</v>
      </c>
      <c r="V515">
        <v>513</v>
      </c>
      <c r="X515">
        <v>40.92</v>
      </c>
      <c r="Y515">
        <v>513</v>
      </c>
    </row>
    <row r="516" spans="3:25" ht="12">
      <c r="C516" s="10"/>
      <c r="F516">
        <v>6.33</v>
      </c>
      <c r="G516">
        <v>1058</v>
      </c>
      <c r="I516" s="10">
        <v>9.42</v>
      </c>
      <c r="J516">
        <v>514</v>
      </c>
      <c r="L516">
        <v>30.86</v>
      </c>
      <c r="M516">
        <v>514</v>
      </c>
      <c r="R516">
        <v>7.54</v>
      </c>
      <c r="S516">
        <v>1029</v>
      </c>
      <c r="U516">
        <v>9.87</v>
      </c>
      <c r="V516">
        <v>514</v>
      </c>
      <c r="X516">
        <v>40.99</v>
      </c>
      <c r="Y516">
        <v>514</v>
      </c>
    </row>
    <row r="517" spans="3:25" ht="12">
      <c r="C517" s="10"/>
      <c r="F517">
        <v>6.34</v>
      </c>
      <c r="G517">
        <v>1060</v>
      </c>
      <c r="I517" s="10">
        <v>9.44</v>
      </c>
      <c r="J517">
        <v>515</v>
      </c>
      <c r="L517">
        <v>30.91</v>
      </c>
      <c r="M517">
        <v>515</v>
      </c>
      <c r="R517">
        <v>7.55</v>
      </c>
      <c r="S517">
        <v>1031</v>
      </c>
      <c r="U517">
        <v>9.88</v>
      </c>
      <c r="V517">
        <v>515</v>
      </c>
      <c r="X517">
        <v>41.06</v>
      </c>
      <c r="Y517">
        <v>515</v>
      </c>
    </row>
    <row r="518" spans="3:25" ht="12">
      <c r="C518" s="10"/>
      <c r="F518">
        <v>6.35</v>
      </c>
      <c r="G518">
        <v>1063</v>
      </c>
      <c r="I518" s="10">
        <v>9.45</v>
      </c>
      <c r="J518">
        <v>516</v>
      </c>
      <c r="L518">
        <v>30.96</v>
      </c>
      <c r="M518">
        <v>516</v>
      </c>
      <c r="R518">
        <v>7.56</v>
      </c>
      <c r="S518">
        <v>1033</v>
      </c>
      <c r="U518">
        <v>9.9</v>
      </c>
      <c r="V518">
        <v>516</v>
      </c>
      <c r="X518">
        <v>41.13</v>
      </c>
      <c r="Y518">
        <v>516</v>
      </c>
    </row>
    <row r="519" spans="3:25" ht="12">
      <c r="C519" s="10"/>
      <c r="F519">
        <v>6.36</v>
      </c>
      <c r="G519">
        <v>1065</v>
      </c>
      <c r="I519" s="10">
        <v>9.47</v>
      </c>
      <c r="J519">
        <v>517</v>
      </c>
      <c r="L519">
        <v>31.02</v>
      </c>
      <c r="M519">
        <v>517</v>
      </c>
      <c r="R519">
        <v>7.57</v>
      </c>
      <c r="S519">
        <v>1035</v>
      </c>
      <c r="U519">
        <v>9.92</v>
      </c>
      <c r="V519">
        <v>517</v>
      </c>
      <c r="X519">
        <v>41.2</v>
      </c>
      <c r="Y519">
        <v>517</v>
      </c>
    </row>
    <row r="520" spans="3:25" ht="12">
      <c r="C520" s="10"/>
      <c r="F520">
        <v>6.37</v>
      </c>
      <c r="G520">
        <v>1067</v>
      </c>
      <c r="I520" s="10">
        <v>9.49</v>
      </c>
      <c r="J520">
        <v>518</v>
      </c>
      <c r="L520">
        <v>31.07</v>
      </c>
      <c r="M520">
        <v>518</v>
      </c>
      <c r="R520">
        <v>7.58</v>
      </c>
      <c r="S520">
        <v>1037</v>
      </c>
      <c r="U520">
        <v>9.94</v>
      </c>
      <c r="V520">
        <v>518</v>
      </c>
      <c r="X520">
        <v>41.27</v>
      </c>
      <c r="Y520">
        <v>518</v>
      </c>
    </row>
    <row r="521" spans="3:25" ht="12">
      <c r="C521" s="10"/>
      <c r="F521">
        <v>6.38</v>
      </c>
      <c r="G521">
        <v>1069</v>
      </c>
      <c r="I521" s="10">
        <v>9.5</v>
      </c>
      <c r="J521">
        <v>519</v>
      </c>
      <c r="L521">
        <v>31.12</v>
      </c>
      <c r="M521">
        <v>519</v>
      </c>
      <c r="R521">
        <v>7.59</v>
      </c>
      <c r="S521">
        <v>1040</v>
      </c>
      <c r="U521">
        <v>9.95</v>
      </c>
      <c r="V521">
        <v>519</v>
      </c>
      <c r="X521">
        <v>41.34</v>
      </c>
      <c r="Y521">
        <v>519</v>
      </c>
    </row>
    <row r="522" spans="3:25" ht="12">
      <c r="C522" s="10"/>
      <c r="F522">
        <v>6.39</v>
      </c>
      <c r="G522">
        <v>1071</v>
      </c>
      <c r="I522" s="10">
        <v>9.52</v>
      </c>
      <c r="J522">
        <v>520</v>
      </c>
      <c r="L522">
        <v>31.18</v>
      </c>
      <c r="M522">
        <v>520</v>
      </c>
      <c r="R522">
        <v>7.6</v>
      </c>
      <c r="S522">
        <v>1042</v>
      </c>
      <c r="U522">
        <v>9.97</v>
      </c>
      <c r="V522">
        <v>520</v>
      </c>
      <c r="X522">
        <v>41.41</v>
      </c>
      <c r="Y522">
        <v>520</v>
      </c>
    </row>
    <row r="523" spans="3:25" ht="12">
      <c r="C523" s="10"/>
      <c r="F523">
        <v>6.4</v>
      </c>
      <c r="G523">
        <v>1073</v>
      </c>
      <c r="I523" s="10">
        <v>9.53</v>
      </c>
      <c r="J523">
        <v>521</v>
      </c>
      <c r="L523">
        <v>31.23</v>
      </c>
      <c r="M523">
        <v>521</v>
      </c>
      <c r="R523">
        <v>7.61</v>
      </c>
      <c r="S523">
        <v>1044</v>
      </c>
      <c r="U523">
        <v>9.99</v>
      </c>
      <c r="V523">
        <v>521</v>
      </c>
      <c r="X523">
        <v>41.47</v>
      </c>
      <c r="Y523">
        <v>521</v>
      </c>
    </row>
    <row r="524" spans="3:25" ht="12">
      <c r="C524" s="10"/>
      <c r="F524">
        <v>6.41</v>
      </c>
      <c r="G524">
        <v>1076</v>
      </c>
      <c r="I524" s="10">
        <v>9.55</v>
      </c>
      <c r="J524">
        <v>522</v>
      </c>
      <c r="L524">
        <v>31.28</v>
      </c>
      <c r="M524">
        <v>522</v>
      </c>
      <c r="R524">
        <v>7.62</v>
      </c>
      <c r="S524">
        <v>1046</v>
      </c>
      <c r="U524">
        <v>10</v>
      </c>
      <c r="V524">
        <v>522</v>
      </c>
      <c r="X524">
        <v>41.54</v>
      </c>
      <c r="Y524">
        <v>522</v>
      </c>
    </row>
    <row r="525" spans="3:25" ht="12">
      <c r="C525" s="10"/>
      <c r="F525">
        <v>6.42</v>
      </c>
      <c r="G525">
        <v>1078</v>
      </c>
      <c r="I525" s="10">
        <v>9.57</v>
      </c>
      <c r="J525">
        <v>523</v>
      </c>
      <c r="L525">
        <v>31.33</v>
      </c>
      <c r="M525">
        <v>523</v>
      </c>
      <c r="R525">
        <v>7.63</v>
      </c>
      <c r="S525">
        <v>1048</v>
      </c>
      <c r="U525">
        <v>10.02</v>
      </c>
      <c r="V525">
        <v>523</v>
      </c>
      <c r="X525">
        <v>41.61</v>
      </c>
      <c r="Y525">
        <v>523</v>
      </c>
    </row>
    <row r="526" spans="3:25" ht="12">
      <c r="C526" s="10"/>
      <c r="F526">
        <v>6.43</v>
      </c>
      <c r="G526">
        <v>1080</v>
      </c>
      <c r="I526" s="10">
        <v>9.58</v>
      </c>
      <c r="J526">
        <v>524</v>
      </c>
      <c r="L526">
        <v>31.39</v>
      </c>
      <c r="M526">
        <v>524</v>
      </c>
      <c r="R526">
        <v>7.64</v>
      </c>
      <c r="S526">
        <v>1050</v>
      </c>
      <c r="U526">
        <v>10.04</v>
      </c>
      <c r="V526">
        <v>524</v>
      </c>
      <c r="X526">
        <v>41.68</v>
      </c>
      <c r="Y526">
        <v>524</v>
      </c>
    </row>
    <row r="527" spans="3:25" ht="12">
      <c r="C527" s="10"/>
      <c r="F527">
        <v>6.44</v>
      </c>
      <c r="G527">
        <v>1082</v>
      </c>
      <c r="I527" s="10">
        <v>9.6</v>
      </c>
      <c r="J527">
        <v>525</v>
      </c>
      <c r="L527">
        <v>31.44</v>
      </c>
      <c r="M527">
        <v>525</v>
      </c>
      <c r="R527">
        <v>7.65</v>
      </c>
      <c r="S527">
        <v>1052</v>
      </c>
      <c r="U527">
        <v>10.05</v>
      </c>
      <c r="V527">
        <v>525</v>
      </c>
      <c r="X527">
        <v>41.75</v>
      </c>
      <c r="Y527">
        <v>525</v>
      </c>
    </row>
    <row r="528" spans="3:25" ht="12">
      <c r="C528" s="10"/>
      <c r="F528">
        <v>6.45</v>
      </c>
      <c r="G528">
        <v>1084</v>
      </c>
      <c r="I528" s="10">
        <v>9.61</v>
      </c>
      <c r="J528">
        <v>526</v>
      </c>
      <c r="L528">
        <v>31.49</v>
      </c>
      <c r="M528">
        <v>526</v>
      </c>
      <c r="R528">
        <v>7.66</v>
      </c>
      <c r="S528">
        <v>1054</v>
      </c>
      <c r="U528">
        <v>10.07</v>
      </c>
      <c r="V528">
        <v>526</v>
      </c>
      <c r="X528">
        <v>41.82</v>
      </c>
      <c r="Y528">
        <v>526</v>
      </c>
    </row>
    <row r="529" spans="3:25" ht="12">
      <c r="C529" s="10"/>
      <c r="F529">
        <v>6.46</v>
      </c>
      <c r="G529">
        <v>1086</v>
      </c>
      <c r="I529" s="10">
        <v>9.63</v>
      </c>
      <c r="J529">
        <v>527</v>
      </c>
      <c r="L529">
        <v>31.55</v>
      </c>
      <c r="M529">
        <v>527</v>
      </c>
      <c r="R529">
        <v>7.67</v>
      </c>
      <c r="S529">
        <v>1056</v>
      </c>
      <c r="U529">
        <v>10.09</v>
      </c>
      <c r="V529">
        <v>527</v>
      </c>
      <c r="X529">
        <v>41.89</v>
      </c>
      <c r="Y529">
        <v>527</v>
      </c>
    </row>
    <row r="530" spans="3:25" ht="12">
      <c r="C530" s="10"/>
      <c r="F530">
        <v>6.47</v>
      </c>
      <c r="G530">
        <v>1089</v>
      </c>
      <c r="I530" s="10">
        <v>9.64</v>
      </c>
      <c r="J530">
        <v>528</v>
      </c>
      <c r="L530">
        <v>31.6</v>
      </c>
      <c r="M530">
        <v>528</v>
      </c>
      <c r="R530">
        <v>7.68</v>
      </c>
      <c r="S530">
        <v>1058</v>
      </c>
      <c r="U530">
        <v>10.1</v>
      </c>
      <c r="V530">
        <v>528</v>
      </c>
      <c r="X530">
        <v>41.96</v>
      </c>
      <c r="Y530">
        <v>528</v>
      </c>
    </row>
    <row r="531" spans="3:25" ht="12">
      <c r="C531" s="10"/>
      <c r="F531">
        <v>6.48</v>
      </c>
      <c r="G531">
        <v>1091</v>
      </c>
      <c r="I531" s="10">
        <v>9.66</v>
      </c>
      <c r="J531">
        <v>529</v>
      </c>
      <c r="L531">
        <v>31.65</v>
      </c>
      <c r="M531">
        <v>529</v>
      </c>
      <c r="R531">
        <v>7.69</v>
      </c>
      <c r="S531">
        <v>1061</v>
      </c>
      <c r="U531">
        <v>10.12</v>
      </c>
      <c r="V531">
        <v>529</v>
      </c>
      <c r="X531">
        <v>42.03</v>
      </c>
      <c r="Y531">
        <v>529</v>
      </c>
    </row>
    <row r="532" spans="3:25" ht="12">
      <c r="C532" s="10"/>
      <c r="F532">
        <v>6.49</v>
      </c>
      <c r="G532">
        <v>1093</v>
      </c>
      <c r="I532" s="10">
        <v>9.68</v>
      </c>
      <c r="J532">
        <v>530</v>
      </c>
      <c r="L532">
        <v>31.7</v>
      </c>
      <c r="M532">
        <v>530</v>
      </c>
      <c r="R532">
        <v>7.7</v>
      </c>
      <c r="S532">
        <v>1063</v>
      </c>
      <c r="U532">
        <v>10.14</v>
      </c>
      <c r="V532">
        <v>530</v>
      </c>
      <c r="X532">
        <v>42.1</v>
      </c>
      <c r="Y532">
        <v>530</v>
      </c>
    </row>
    <row r="533" spans="3:25" ht="12">
      <c r="C533" s="10"/>
      <c r="F533">
        <v>6.5</v>
      </c>
      <c r="G533">
        <v>1095</v>
      </c>
      <c r="I533" s="10">
        <v>9.69</v>
      </c>
      <c r="J533">
        <v>531</v>
      </c>
      <c r="L533">
        <v>31.76</v>
      </c>
      <c r="M533">
        <v>531</v>
      </c>
      <c r="R533">
        <v>7.71</v>
      </c>
      <c r="S533">
        <v>1065</v>
      </c>
      <c r="U533">
        <v>10.15</v>
      </c>
      <c r="V533">
        <v>531</v>
      </c>
      <c r="X533">
        <v>42.17</v>
      </c>
      <c r="Y533">
        <v>531</v>
      </c>
    </row>
    <row r="534" spans="3:25" ht="12">
      <c r="C534" s="10"/>
      <c r="F534">
        <v>6.51</v>
      </c>
      <c r="G534">
        <v>1097</v>
      </c>
      <c r="I534" s="10">
        <v>9.71</v>
      </c>
      <c r="J534">
        <v>532</v>
      </c>
      <c r="L534">
        <v>31.81</v>
      </c>
      <c r="M534">
        <v>532</v>
      </c>
      <c r="R534">
        <v>7.72</v>
      </c>
      <c r="S534">
        <v>1067</v>
      </c>
      <c r="U534">
        <v>10.17</v>
      </c>
      <c r="V534">
        <v>532</v>
      </c>
      <c r="X534">
        <v>42.24</v>
      </c>
      <c r="Y534">
        <v>532</v>
      </c>
    </row>
    <row r="535" spans="3:25" ht="12">
      <c r="C535" s="10"/>
      <c r="F535">
        <v>6.52</v>
      </c>
      <c r="G535">
        <v>1099</v>
      </c>
      <c r="I535" s="10">
        <v>9.72</v>
      </c>
      <c r="J535">
        <v>533</v>
      </c>
      <c r="L535">
        <v>31.86</v>
      </c>
      <c r="M535">
        <v>533</v>
      </c>
      <c r="R535">
        <v>7.73</v>
      </c>
      <c r="S535">
        <v>1069</v>
      </c>
      <c r="U535">
        <v>10.19</v>
      </c>
      <c r="V535">
        <v>533</v>
      </c>
      <c r="X535">
        <v>42.31</v>
      </c>
      <c r="Y535">
        <v>533</v>
      </c>
    </row>
    <row r="536" spans="3:25" ht="12">
      <c r="C536" s="10"/>
      <c r="F536">
        <v>6.53</v>
      </c>
      <c r="G536">
        <v>1102</v>
      </c>
      <c r="I536" s="10">
        <v>9.74</v>
      </c>
      <c r="J536">
        <v>534</v>
      </c>
      <c r="L536">
        <v>31.92</v>
      </c>
      <c r="M536">
        <v>534</v>
      </c>
      <c r="R536">
        <v>7.74</v>
      </c>
      <c r="S536">
        <v>1071</v>
      </c>
      <c r="U536">
        <v>10.2</v>
      </c>
      <c r="V536">
        <v>534</v>
      </c>
      <c r="X536">
        <v>42.38</v>
      </c>
      <c r="Y536">
        <v>534</v>
      </c>
    </row>
    <row r="537" spans="3:25" ht="12">
      <c r="C537" s="10"/>
      <c r="F537">
        <v>6.54</v>
      </c>
      <c r="G537">
        <v>1104</v>
      </c>
      <c r="I537" s="10">
        <v>9.76</v>
      </c>
      <c r="J537">
        <v>535</v>
      </c>
      <c r="L537">
        <v>31.97</v>
      </c>
      <c r="M537">
        <v>535</v>
      </c>
      <c r="R537">
        <v>7.75</v>
      </c>
      <c r="S537">
        <v>1073</v>
      </c>
      <c r="U537">
        <v>10.22</v>
      </c>
      <c r="V537">
        <v>535</v>
      </c>
      <c r="X537">
        <v>42.45</v>
      </c>
      <c r="Y537">
        <v>535</v>
      </c>
    </row>
    <row r="538" spans="3:25" ht="12">
      <c r="C538" s="10"/>
      <c r="F538">
        <v>6.55</v>
      </c>
      <c r="G538">
        <v>1106</v>
      </c>
      <c r="I538" s="10">
        <v>9.77</v>
      </c>
      <c r="J538">
        <v>536</v>
      </c>
      <c r="L538">
        <v>32.02</v>
      </c>
      <c r="M538">
        <v>536</v>
      </c>
      <c r="R538">
        <v>7.76</v>
      </c>
      <c r="S538">
        <v>1075</v>
      </c>
      <c r="U538">
        <v>10.24</v>
      </c>
      <c r="V538">
        <v>536</v>
      </c>
      <c r="X538">
        <v>42.52</v>
      </c>
      <c r="Y538">
        <v>536</v>
      </c>
    </row>
    <row r="539" spans="3:25" ht="12">
      <c r="C539" s="10"/>
      <c r="F539">
        <v>6.56</v>
      </c>
      <c r="G539">
        <v>1108</v>
      </c>
      <c r="I539" s="10">
        <v>9.79</v>
      </c>
      <c r="J539">
        <v>537</v>
      </c>
      <c r="L539">
        <v>32.08</v>
      </c>
      <c r="M539">
        <v>537</v>
      </c>
      <c r="R539">
        <v>7.77</v>
      </c>
      <c r="S539">
        <v>1077</v>
      </c>
      <c r="U539">
        <v>10.26</v>
      </c>
      <c r="V539">
        <v>537</v>
      </c>
      <c r="X539">
        <v>42.59</v>
      </c>
      <c r="Y539">
        <v>537</v>
      </c>
    </row>
    <row r="540" spans="3:25" ht="12">
      <c r="C540" s="10"/>
      <c r="F540">
        <v>6.57</v>
      </c>
      <c r="G540">
        <v>1110</v>
      </c>
      <c r="I540" s="10">
        <v>9.8</v>
      </c>
      <c r="J540">
        <v>538</v>
      </c>
      <c r="L540">
        <v>32.13</v>
      </c>
      <c r="M540">
        <v>538</v>
      </c>
      <c r="R540">
        <v>7.78</v>
      </c>
      <c r="S540">
        <v>1079</v>
      </c>
      <c r="U540">
        <v>10.27</v>
      </c>
      <c r="V540">
        <v>538</v>
      </c>
      <c r="X540">
        <v>42.66</v>
      </c>
      <c r="Y540">
        <v>538</v>
      </c>
    </row>
    <row r="541" spans="3:25" ht="12">
      <c r="C541" s="10"/>
      <c r="F541">
        <v>6.58</v>
      </c>
      <c r="G541">
        <v>1112</v>
      </c>
      <c r="I541" s="10">
        <v>9.82</v>
      </c>
      <c r="J541">
        <v>539</v>
      </c>
      <c r="L541">
        <v>32.18</v>
      </c>
      <c r="M541">
        <v>539</v>
      </c>
      <c r="R541">
        <v>7.79</v>
      </c>
      <c r="S541">
        <v>1082</v>
      </c>
      <c r="U541">
        <v>10.29</v>
      </c>
      <c r="V541">
        <v>539</v>
      </c>
      <c r="X541">
        <v>42.73</v>
      </c>
      <c r="Y541">
        <v>539</v>
      </c>
    </row>
    <row r="542" spans="3:25" ht="12">
      <c r="C542" s="10"/>
      <c r="F542">
        <v>6.59</v>
      </c>
      <c r="G542">
        <v>1115</v>
      </c>
      <c r="I542" s="10">
        <v>9.84</v>
      </c>
      <c r="J542">
        <v>540</v>
      </c>
      <c r="L542">
        <v>32.23</v>
      </c>
      <c r="M542">
        <v>540</v>
      </c>
      <c r="R542">
        <v>7.8</v>
      </c>
      <c r="S542">
        <v>1084</v>
      </c>
      <c r="U542">
        <v>10.31</v>
      </c>
      <c r="V542">
        <v>540</v>
      </c>
      <c r="X542">
        <v>42.8</v>
      </c>
      <c r="Y542">
        <v>540</v>
      </c>
    </row>
    <row r="543" spans="3:25" ht="12">
      <c r="C543" s="10"/>
      <c r="F543">
        <v>6.6</v>
      </c>
      <c r="G543">
        <v>1117</v>
      </c>
      <c r="I543" s="10">
        <v>9.85</v>
      </c>
      <c r="J543">
        <v>541</v>
      </c>
      <c r="L543">
        <v>32.29</v>
      </c>
      <c r="M543">
        <v>541</v>
      </c>
      <c r="R543">
        <v>7.81</v>
      </c>
      <c r="S543">
        <v>1086</v>
      </c>
      <c r="U543">
        <v>10.32</v>
      </c>
      <c r="V543">
        <v>541</v>
      </c>
      <c r="X543">
        <v>42.87</v>
      </c>
      <c r="Y543">
        <v>541</v>
      </c>
    </row>
    <row r="544" spans="3:25" ht="12">
      <c r="C544" s="10"/>
      <c r="F544">
        <v>6.61</v>
      </c>
      <c r="G544">
        <v>1119</v>
      </c>
      <c r="I544" s="10">
        <v>9.87</v>
      </c>
      <c r="J544">
        <v>542</v>
      </c>
      <c r="L544">
        <v>32.34</v>
      </c>
      <c r="M544">
        <v>542</v>
      </c>
      <c r="R544">
        <v>7.82</v>
      </c>
      <c r="S544">
        <v>1088</v>
      </c>
      <c r="U544">
        <v>10.34</v>
      </c>
      <c r="V544">
        <v>542</v>
      </c>
      <c r="X544">
        <v>42.94</v>
      </c>
      <c r="Y544">
        <v>542</v>
      </c>
    </row>
    <row r="545" spans="3:25" ht="12">
      <c r="C545" s="10"/>
      <c r="F545">
        <v>6.62</v>
      </c>
      <c r="G545">
        <v>1121</v>
      </c>
      <c r="I545" s="10">
        <v>9.88</v>
      </c>
      <c r="J545">
        <v>543</v>
      </c>
      <c r="L545">
        <v>32.39</v>
      </c>
      <c r="M545">
        <v>543</v>
      </c>
      <c r="R545">
        <v>7.83</v>
      </c>
      <c r="S545">
        <v>1090</v>
      </c>
      <c r="U545">
        <v>10.36</v>
      </c>
      <c r="V545">
        <v>543</v>
      </c>
      <c r="X545">
        <v>43.01</v>
      </c>
      <c r="Y545">
        <v>543</v>
      </c>
    </row>
    <row r="546" spans="3:25" ht="12">
      <c r="C546" s="10"/>
      <c r="F546">
        <v>6.63</v>
      </c>
      <c r="G546">
        <v>1123</v>
      </c>
      <c r="I546" s="10">
        <v>9.9</v>
      </c>
      <c r="J546">
        <v>544</v>
      </c>
      <c r="L546">
        <v>32.45</v>
      </c>
      <c r="M546">
        <v>544</v>
      </c>
      <c r="R546">
        <v>7.84</v>
      </c>
      <c r="S546">
        <v>1092</v>
      </c>
      <c r="U546">
        <v>10.37</v>
      </c>
      <c r="V546">
        <v>544</v>
      </c>
      <c r="X546">
        <v>43.08</v>
      </c>
      <c r="Y546">
        <v>544</v>
      </c>
    </row>
    <row r="547" spans="3:25" ht="12">
      <c r="C547" s="10"/>
      <c r="F547">
        <v>6.64</v>
      </c>
      <c r="G547">
        <v>1125</v>
      </c>
      <c r="I547" s="10">
        <v>9.91</v>
      </c>
      <c r="J547">
        <v>545</v>
      </c>
      <c r="L547">
        <v>32.5</v>
      </c>
      <c r="M547">
        <v>545</v>
      </c>
      <c r="R547">
        <v>7.85</v>
      </c>
      <c r="S547">
        <v>1094</v>
      </c>
      <c r="U547">
        <v>10.39</v>
      </c>
      <c r="V547">
        <v>545</v>
      </c>
      <c r="X547">
        <v>43.15</v>
      </c>
      <c r="Y547">
        <v>545</v>
      </c>
    </row>
    <row r="548" spans="3:25" ht="12">
      <c r="C548" s="10"/>
      <c r="F548">
        <v>6.65</v>
      </c>
      <c r="G548">
        <v>1128</v>
      </c>
      <c r="I548" s="10">
        <v>9.93</v>
      </c>
      <c r="J548">
        <v>546</v>
      </c>
      <c r="L548">
        <v>32.55</v>
      </c>
      <c r="M548">
        <v>546</v>
      </c>
      <c r="R548">
        <v>7.86</v>
      </c>
      <c r="S548">
        <v>1096</v>
      </c>
      <c r="U548">
        <v>10.41</v>
      </c>
      <c r="V548">
        <v>546</v>
      </c>
      <c r="X548">
        <v>43.22</v>
      </c>
      <c r="Y548">
        <v>546</v>
      </c>
    </row>
    <row r="549" spans="3:25" ht="12">
      <c r="C549" s="10"/>
      <c r="F549">
        <v>6.66</v>
      </c>
      <c r="G549">
        <v>1130</v>
      </c>
      <c r="I549" s="10">
        <v>9.95</v>
      </c>
      <c r="J549">
        <v>547</v>
      </c>
      <c r="L549">
        <v>32.6</v>
      </c>
      <c r="M549">
        <v>547</v>
      </c>
      <c r="R549">
        <v>7.87</v>
      </c>
      <c r="S549">
        <v>1098</v>
      </c>
      <c r="U549">
        <v>10.42</v>
      </c>
      <c r="V549">
        <v>547</v>
      </c>
      <c r="X549">
        <v>43.29</v>
      </c>
      <c r="Y549">
        <v>547</v>
      </c>
    </row>
    <row r="550" spans="3:25" ht="12">
      <c r="C550" s="10"/>
      <c r="F550">
        <v>6.67</v>
      </c>
      <c r="G550">
        <v>1132</v>
      </c>
      <c r="I550" s="10">
        <v>9.96</v>
      </c>
      <c r="J550">
        <v>548</v>
      </c>
      <c r="L550">
        <v>32.66</v>
      </c>
      <c r="M550">
        <v>548</v>
      </c>
      <c r="R550">
        <v>7.88</v>
      </c>
      <c r="S550">
        <v>1101</v>
      </c>
      <c r="U550">
        <v>10.44</v>
      </c>
      <c r="V550">
        <v>548</v>
      </c>
      <c r="X550">
        <v>43.36</v>
      </c>
      <c r="Y550">
        <v>548</v>
      </c>
    </row>
    <row r="551" spans="3:25" ht="12">
      <c r="C551" s="10"/>
      <c r="F551">
        <v>6.68</v>
      </c>
      <c r="G551">
        <v>1134</v>
      </c>
      <c r="I551" s="10">
        <v>9.98</v>
      </c>
      <c r="J551">
        <v>549</v>
      </c>
      <c r="L551">
        <v>32.71</v>
      </c>
      <c r="M551">
        <v>549</v>
      </c>
      <c r="R551">
        <v>7.89</v>
      </c>
      <c r="S551">
        <v>1103</v>
      </c>
      <c r="U551">
        <v>10.46</v>
      </c>
      <c r="V551">
        <v>549</v>
      </c>
      <c r="X551">
        <v>43.43</v>
      </c>
      <c r="Y551">
        <v>549</v>
      </c>
    </row>
    <row r="552" spans="3:25" ht="12">
      <c r="C552" s="10"/>
      <c r="F552">
        <v>6.69</v>
      </c>
      <c r="G552">
        <v>1136</v>
      </c>
      <c r="I552" s="10">
        <v>9.99</v>
      </c>
      <c r="J552">
        <v>550</v>
      </c>
      <c r="L552">
        <v>32.76</v>
      </c>
      <c r="M552">
        <v>550</v>
      </c>
      <c r="R552">
        <v>7.9</v>
      </c>
      <c r="S552">
        <v>1105</v>
      </c>
      <c r="U552">
        <v>10.47</v>
      </c>
      <c r="V552">
        <v>550</v>
      </c>
      <c r="X552">
        <v>43.5</v>
      </c>
      <c r="Y552">
        <v>550</v>
      </c>
    </row>
    <row r="553" spans="3:25" ht="12">
      <c r="C553" s="10"/>
      <c r="F553">
        <v>6.7</v>
      </c>
      <c r="G553">
        <v>1138</v>
      </c>
      <c r="I553" s="10">
        <v>10.01</v>
      </c>
      <c r="J553">
        <v>551</v>
      </c>
      <c r="L553">
        <v>32.82</v>
      </c>
      <c r="M553">
        <v>551</v>
      </c>
      <c r="R553">
        <v>7.91</v>
      </c>
      <c r="S553">
        <v>1107</v>
      </c>
      <c r="U553">
        <v>10.49</v>
      </c>
      <c r="V553">
        <v>551</v>
      </c>
      <c r="X553">
        <v>43.57</v>
      </c>
      <c r="Y553">
        <v>551</v>
      </c>
    </row>
    <row r="554" spans="3:25" ht="12">
      <c r="C554" s="10"/>
      <c r="F554">
        <v>6.71</v>
      </c>
      <c r="G554">
        <v>1141</v>
      </c>
      <c r="I554" s="10">
        <v>10.03</v>
      </c>
      <c r="J554">
        <v>552</v>
      </c>
      <c r="L554">
        <v>32.87</v>
      </c>
      <c r="M554">
        <v>552</v>
      </c>
      <c r="R554">
        <v>7.92</v>
      </c>
      <c r="S554">
        <v>1109</v>
      </c>
      <c r="U554">
        <v>10.51</v>
      </c>
      <c r="V554">
        <v>552</v>
      </c>
      <c r="X554">
        <v>43.64</v>
      </c>
      <c r="Y554">
        <v>552</v>
      </c>
    </row>
    <row r="555" spans="3:25" ht="12">
      <c r="C555" s="10"/>
      <c r="F555">
        <v>6.72</v>
      </c>
      <c r="G555">
        <v>1143</v>
      </c>
      <c r="I555" s="10">
        <v>10.04</v>
      </c>
      <c r="J555">
        <v>553</v>
      </c>
      <c r="L555">
        <v>32.92</v>
      </c>
      <c r="M555">
        <v>553</v>
      </c>
      <c r="R555">
        <v>7.93</v>
      </c>
      <c r="S555">
        <v>1111</v>
      </c>
      <c r="U555">
        <v>10.52</v>
      </c>
      <c r="V555">
        <v>553</v>
      </c>
      <c r="X555">
        <v>43.71</v>
      </c>
      <c r="Y555">
        <v>553</v>
      </c>
    </row>
    <row r="556" spans="3:25" ht="12">
      <c r="C556" s="10"/>
      <c r="F556">
        <v>6.73</v>
      </c>
      <c r="G556">
        <v>1145</v>
      </c>
      <c r="I556" s="10">
        <v>10.06</v>
      </c>
      <c r="J556">
        <v>554</v>
      </c>
      <c r="L556">
        <v>32.97</v>
      </c>
      <c r="M556">
        <v>554</v>
      </c>
      <c r="R556">
        <v>7.94</v>
      </c>
      <c r="S556">
        <v>1113</v>
      </c>
      <c r="U556">
        <v>10.54</v>
      </c>
      <c r="V556">
        <v>554</v>
      </c>
      <c r="X556">
        <v>43.78</v>
      </c>
      <c r="Y556">
        <v>554</v>
      </c>
    </row>
    <row r="557" spans="3:25" ht="12">
      <c r="C557" s="10"/>
      <c r="F557">
        <v>6.74</v>
      </c>
      <c r="G557">
        <v>1147</v>
      </c>
      <c r="I557" s="10">
        <v>10.07</v>
      </c>
      <c r="J557">
        <v>555</v>
      </c>
      <c r="L557">
        <v>33.03</v>
      </c>
      <c r="M557">
        <v>555</v>
      </c>
      <c r="R557">
        <v>7.95</v>
      </c>
      <c r="S557">
        <v>1115</v>
      </c>
      <c r="U557">
        <v>10.56</v>
      </c>
      <c r="V557">
        <v>555</v>
      </c>
      <c r="X557">
        <v>43.85</v>
      </c>
      <c r="Y557">
        <v>555</v>
      </c>
    </row>
    <row r="558" spans="3:25" ht="12">
      <c r="C558" s="10"/>
      <c r="F558">
        <v>6.75</v>
      </c>
      <c r="G558">
        <v>1149</v>
      </c>
      <c r="I558" s="10">
        <v>10.09</v>
      </c>
      <c r="J558">
        <v>556</v>
      </c>
      <c r="L558">
        <v>33.08</v>
      </c>
      <c r="M558">
        <v>556</v>
      </c>
      <c r="R558">
        <v>7.96</v>
      </c>
      <c r="S558">
        <v>1117</v>
      </c>
      <c r="U558">
        <v>10.57</v>
      </c>
      <c r="V558">
        <v>556</v>
      </c>
      <c r="X558">
        <v>43.92</v>
      </c>
      <c r="Y558">
        <v>556</v>
      </c>
    </row>
    <row r="559" spans="3:25" ht="12">
      <c r="C559" s="10"/>
      <c r="F559">
        <v>6.76</v>
      </c>
      <c r="G559">
        <v>1152</v>
      </c>
      <c r="I559" s="10">
        <v>10.11</v>
      </c>
      <c r="J559">
        <v>557</v>
      </c>
      <c r="L559">
        <v>33.13</v>
      </c>
      <c r="M559">
        <v>557</v>
      </c>
      <c r="R559">
        <v>7.97</v>
      </c>
      <c r="S559">
        <v>1120</v>
      </c>
      <c r="U559">
        <v>10.59</v>
      </c>
      <c r="V559">
        <v>557</v>
      </c>
      <c r="X559">
        <v>43.99</v>
      </c>
      <c r="Y559">
        <v>557</v>
      </c>
    </row>
    <row r="560" spans="3:25" ht="12">
      <c r="C560" s="10"/>
      <c r="F560">
        <v>6.77</v>
      </c>
      <c r="G560">
        <v>1154</v>
      </c>
      <c r="I560" s="10">
        <v>10.12</v>
      </c>
      <c r="J560">
        <v>558</v>
      </c>
      <c r="L560">
        <v>33.19</v>
      </c>
      <c r="M560">
        <v>558</v>
      </c>
      <c r="R560">
        <v>7.98</v>
      </c>
      <c r="S560">
        <v>1122</v>
      </c>
      <c r="U560">
        <v>10.61</v>
      </c>
      <c r="V560">
        <v>558</v>
      </c>
      <c r="X560">
        <v>44.05</v>
      </c>
      <c r="Y560">
        <v>558</v>
      </c>
    </row>
    <row r="561" spans="3:25" ht="12">
      <c r="C561" s="10"/>
      <c r="F561">
        <v>6.78</v>
      </c>
      <c r="G561">
        <v>1156</v>
      </c>
      <c r="I561" s="10">
        <v>10.14</v>
      </c>
      <c r="J561">
        <v>559</v>
      </c>
      <c r="L561">
        <v>33.24</v>
      </c>
      <c r="M561">
        <v>559</v>
      </c>
      <c r="R561">
        <v>7.99</v>
      </c>
      <c r="S561">
        <v>1124</v>
      </c>
      <c r="U561">
        <v>10.63</v>
      </c>
      <c r="V561">
        <v>559</v>
      </c>
      <c r="X561">
        <v>44.12</v>
      </c>
      <c r="Y561">
        <v>559</v>
      </c>
    </row>
    <row r="562" spans="3:25" ht="12">
      <c r="C562" s="10"/>
      <c r="F562">
        <v>6.79</v>
      </c>
      <c r="G562">
        <v>1158</v>
      </c>
      <c r="I562" s="10">
        <v>10.15</v>
      </c>
      <c r="J562">
        <v>560</v>
      </c>
      <c r="L562">
        <v>33.29</v>
      </c>
      <c r="M562">
        <v>560</v>
      </c>
      <c r="R562">
        <v>8</v>
      </c>
      <c r="S562">
        <v>1126</v>
      </c>
      <c r="U562">
        <v>10.64</v>
      </c>
      <c r="V562">
        <v>560</v>
      </c>
      <c r="X562">
        <v>44.19</v>
      </c>
      <c r="Y562">
        <v>560</v>
      </c>
    </row>
    <row r="563" spans="3:25" ht="12">
      <c r="C563" s="10"/>
      <c r="F563">
        <v>6.8</v>
      </c>
      <c r="G563">
        <v>1160</v>
      </c>
      <c r="I563" s="10">
        <v>10.17</v>
      </c>
      <c r="J563">
        <v>561</v>
      </c>
      <c r="L563">
        <v>33.34</v>
      </c>
      <c r="M563">
        <v>561</v>
      </c>
      <c r="R563">
        <v>8.01</v>
      </c>
      <c r="S563">
        <v>1128</v>
      </c>
      <c r="U563">
        <v>10.66</v>
      </c>
      <c r="V563">
        <v>561</v>
      </c>
      <c r="X563">
        <v>44.26</v>
      </c>
      <c r="Y563">
        <v>561</v>
      </c>
    </row>
    <row r="564" spans="3:25" ht="12">
      <c r="C564" s="10"/>
      <c r="F564">
        <v>6.81</v>
      </c>
      <c r="G564">
        <v>1162</v>
      </c>
      <c r="I564" s="10">
        <v>10.18</v>
      </c>
      <c r="J564">
        <v>562</v>
      </c>
      <c r="L564">
        <v>33.4</v>
      </c>
      <c r="M564">
        <v>562</v>
      </c>
      <c r="R564">
        <v>8.02</v>
      </c>
      <c r="S564">
        <v>1130</v>
      </c>
      <c r="U564">
        <v>10.68</v>
      </c>
      <c r="V564">
        <v>562</v>
      </c>
      <c r="X564">
        <v>44.33</v>
      </c>
      <c r="Y564">
        <v>562</v>
      </c>
    </row>
    <row r="565" spans="3:25" ht="12">
      <c r="C565" s="10"/>
      <c r="F565">
        <v>6.82</v>
      </c>
      <c r="G565">
        <v>1165</v>
      </c>
      <c r="I565" s="10">
        <v>10.2</v>
      </c>
      <c r="J565">
        <v>563</v>
      </c>
      <c r="L565">
        <v>33.45</v>
      </c>
      <c r="M565">
        <v>563</v>
      </c>
      <c r="R565">
        <v>8.03</v>
      </c>
      <c r="S565">
        <v>1132</v>
      </c>
      <c r="U565">
        <v>10.69</v>
      </c>
      <c r="V565">
        <v>563</v>
      </c>
      <c r="X565">
        <v>44.4</v>
      </c>
      <c r="Y565">
        <v>563</v>
      </c>
    </row>
    <row r="566" spans="3:25" ht="12">
      <c r="C566" s="10"/>
      <c r="F566">
        <v>6.83</v>
      </c>
      <c r="G566">
        <v>1167</v>
      </c>
      <c r="I566" s="10">
        <v>10.22</v>
      </c>
      <c r="J566">
        <v>564</v>
      </c>
      <c r="L566">
        <v>33.5</v>
      </c>
      <c r="M566">
        <v>564</v>
      </c>
      <c r="R566">
        <v>8.04</v>
      </c>
      <c r="S566">
        <v>1134</v>
      </c>
      <c r="U566">
        <v>10.71</v>
      </c>
      <c r="V566">
        <v>564</v>
      </c>
      <c r="X566">
        <v>44.47</v>
      </c>
      <c r="Y566">
        <v>564</v>
      </c>
    </row>
    <row r="567" spans="3:25" ht="12">
      <c r="C567" s="10"/>
      <c r="F567">
        <v>6.84</v>
      </c>
      <c r="G567">
        <v>1169</v>
      </c>
      <c r="I567" s="10">
        <v>10.23</v>
      </c>
      <c r="J567">
        <v>565</v>
      </c>
      <c r="L567">
        <v>33.56</v>
      </c>
      <c r="M567">
        <v>565</v>
      </c>
      <c r="R567">
        <v>8.05</v>
      </c>
      <c r="S567">
        <v>1136</v>
      </c>
      <c r="U567">
        <v>10.73</v>
      </c>
      <c r="V567">
        <v>565</v>
      </c>
      <c r="X567">
        <v>44.54</v>
      </c>
      <c r="Y567">
        <v>565</v>
      </c>
    </row>
    <row r="568" spans="3:25" ht="12">
      <c r="C568" s="10"/>
      <c r="F568">
        <v>6.85</v>
      </c>
      <c r="G568">
        <v>1171</v>
      </c>
      <c r="I568" s="10">
        <v>10.25</v>
      </c>
      <c r="J568">
        <v>566</v>
      </c>
      <c r="L568">
        <v>33.61</v>
      </c>
      <c r="M568">
        <v>566</v>
      </c>
      <c r="R568">
        <v>8.06</v>
      </c>
      <c r="S568">
        <v>1139</v>
      </c>
      <c r="U568">
        <v>10.74</v>
      </c>
      <c r="V568">
        <v>566</v>
      </c>
      <c r="X568">
        <v>44.61</v>
      </c>
      <c r="Y568">
        <v>566</v>
      </c>
    </row>
    <row r="569" spans="3:25" ht="12">
      <c r="C569" s="10"/>
      <c r="F569">
        <v>6.86</v>
      </c>
      <c r="G569">
        <v>1173</v>
      </c>
      <c r="I569" s="10">
        <v>10.26</v>
      </c>
      <c r="J569">
        <v>567</v>
      </c>
      <c r="L569">
        <v>33.66</v>
      </c>
      <c r="M569">
        <v>567</v>
      </c>
      <c r="R569">
        <v>8.07</v>
      </c>
      <c r="S569">
        <v>1141</v>
      </c>
      <c r="U569">
        <v>10.76</v>
      </c>
      <c r="V569">
        <v>567</v>
      </c>
      <c r="X569">
        <v>44.68</v>
      </c>
      <c r="Y569">
        <v>567</v>
      </c>
    </row>
    <row r="570" spans="3:25" ht="12">
      <c r="C570" s="10"/>
      <c r="F570">
        <v>6.87</v>
      </c>
      <c r="G570">
        <v>1176</v>
      </c>
      <c r="I570" s="10">
        <v>10.28</v>
      </c>
      <c r="J570">
        <v>568</v>
      </c>
      <c r="L570">
        <v>33.71</v>
      </c>
      <c r="M570">
        <v>568</v>
      </c>
      <c r="R570">
        <v>8.08</v>
      </c>
      <c r="S570">
        <v>1143</v>
      </c>
      <c r="U570">
        <v>10.78</v>
      </c>
      <c r="V570">
        <v>568</v>
      </c>
      <c r="X570">
        <v>44.75</v>
      </c>
      <c r="Y570">
        <v>568</v>
      </c>
    </row>
    <row r="571" spans="3:25" ht="12">
      <c r="C571" s="10"/>
      <c r="F571">
        <v>6.88</v>
      </c>
      <c r="G571">
        <v>1178</v>
      </c>
      <c r="I571" s="10">
        <v>10.3</v>
      </c>
      <c r="J571">
        <v>569</v>
      </c>
      <c r="L571">
        <v>33.77</v>
      </c>
      <c r="M571">
        <v>569</v>
      </c>
      <c r="R571">
        <v>8.09</v>
      </c>
      <c r="S571">
        <v>1145</v>
      </c>
      <c r="U571">
        <v>10.79</v>
      </c>
      <c r="V571">
        <v>569</v>
      </c>
      <c r="X571">
        <v>44.82</v>
      </c>
      <c r="Y571">
        <v>569</v>
      </c>
    </row>
    <row r="572" spans="3:25" ht="12">
      <c r="C572" s="10"/>
      <c r="F572">
        <v>6.89</v>
      </c>
      <c r="G572">
        <v>1180</v>
      </c>
      <c r="I572" s="10">
        <v>10.31</v>
      </c>
      <c r="J572">
        <v>570</v>
      </c>
      <c r="L572">
        <v>33.82</v>
      </c>
      <c r="M572">
        <v>570</v>
      </c>
      <c r="R572">
        <v>8.1</v>
      </c>
      <c r="S572">
        <v>1147</v>
      </c>
      <c r="U572">
        <v>10.81</v>
      </c>
      <c r="V572">
        <v>570</v>
      </c>
      <c r="X572">
        <v>44.89</v>
      </c>
      <c r="Y572">
        <v>570</v>
      </c>
    </row>
    <row r="573" spans="3:25" ht="12">
      <c r="C573" s="10"/>
      <c r="F573">
        <v>6.9</v>
      </c>
      <c r="G573">
        <v>1182</v>
      </c>
      <c r="I573" s="10">
        <v>10.33</v>
      </c>
      <c r="J573">
        <v>571</v>
      </c>
      <c r="L573">
        <v>33.87</v>
      </c>
      <c r="M573">
        <v>571</v>
      </c>
      <c r="R573">
        <v>8.11</v>
      </c>
      <c r="S573">
        <v>1149</v>
      </c>
      <c r="U573">
        <v>10.83</v>
      </c>
      <c r="V573">
        <v>571</v>
      </c>
      <c r="X573">
        <v>44.96</v>
      </c>
      <c r="Y573">
        <v>571</v>
      </c>
    </row>
    <row r="574" spans="3:25" ht="12">
      <c r="C574" s="10"/>
      <c r="F574">
        <v>6.91</v>
      </c>
      <c r="G574">
        <v>1184</v>
      </c>
      <c r="I574" s="10">
        <v>10.34</v>
      </c>
      <c r="J574">
        <v>572</v>
      </c>
      <c r="L574">
        <v>33.93</v>
      </c>
      <c r="M574">
        <v>572</v>
      </c>
      <c r="R574">
        <v>8.12</v>
      </c>
      <c r="S574">
        <v>1151</v>
      </c>
      <c r="U574">
        <v>10.84</v>
      </c>
      <c r="V574">
        <v>572</v>
      </c>
      <c r="X574">
        <v>45.03</v>
      </c>
      <c r="Y574">
        <v>572</v>
      </c>
    </row>
    <row r="575" spans="3:25" ht="12">
      <c r="C575" s="10"/>
      <c r="F575">
        <v>6.92</v>
      </c>
      <c r="G575">
        <v>1186</v>
      </c>
      <c r="I575" s="10">
        <v>10.36</v>
      </c>
      <c r="J575">
        <v>573</v>
      </c>
      <c r="L575">
        <v>33.98</v>
      </c>
      <c r="M575">
        <v>573</v>
      </c>
      <c r="R575">
        <v>8.13</v>
      </c>
      <c r="S575">
        <v>1153</v>
      </c>
      <c r="U575">
        <v>10.86</v>
      </c>
      <c r="V575">
        <v>573</v>
      </c>
      <c r="X575">
        <v>45.1</v>
      </c>
      <c r="Y575">
        <v>573</v>
      </c>
    </row>
    <row r="576" spans="3:25" ht="12">
      <c r="C576" s="10"/>
      <c r="F576">
        <v>6.93</v>
      </c>
      <c r="G576">
        <v>1189</v>
      </c>
      <c r="I576" s="10">
        <v>10.38</v>
      </c>
      <c r="J576">
        <v>574</v>
      </c>
      <c r="L576">
        <v>34.03</v>
      </c>
      <c r="M576">
        <v>574</v>
      </c>
      <c r="R576">
        <v>8.14</v>
      </c>
      <c r="S576">
        <v>1155</v>
      </c>
      <c r="U576">
        <v>10.88</v>
      </c>
      <c r="V576">
        <v>574</v>
      </c>
      <c r="X576">
        <v>45.17</v>
      </c>
      <c r="Y576">
        <v>574</v>
      </c>
    </row>
    <row r="577" spans="3:25" ht="12">
      <c r="C577" s="10"/>
      <c r="F577">
        <v>6.94</v>
      </c>
      <c r="G577">
        <v>1191</v>
      </c>
      <c r="I577" s="10">
        <v>10.39</v>
      </c>
      <c r="J577">
        <v>575</v>
      </c>
      <c r="L577">
        <v>34.09</v>
      </c>
      <c r="M577">
        <v>575</v>
      </c>
      <c r="R577">
        <v>8.15</v>
      </c>
      <c r="S577">
        <v>1158</v>
      </c>
      <c r="U577">
        <v>10.89</v>
      </c>
      <c r="V577">
        <v>575</v>
      </c>
      <c r="X577">
        <v>45.24</v>
      </c>
      <c r="Y577">
        <v>575</v>
      </c>
    </row>
    <row r="578" spans="3:25" ht="12">
      <c r="C578" s="10"/>
      <c r="F578">
        <v>6.95</v>
      </c>
      <c r="G578">
        <v>1193</v>
      </c>
      <c r="I578" s="10">
        <v>10.41</v>
      </c>
      <c r="J578">
        <v>576</v>
      </c>
      <c r="L578">
        <v>34.14</v>
      </c>
      <c r="M578">
        <v>576</v>
      </c>
      <c r="R578">
        <v>8.16</v>
      </c>
      <c r="S578">
        <v>1160</v>
      </c>
      <c r="U578">
        <v>10.91</v>
      </c>
      <c r="V578">
        <v>576</v>
      </c>
      <c r="X578">
        <v>45.31</v>
      </c>
      <c r="Y578">
        <v>576</v>
      </c>
    </row>
    <row r="579" spans="3:25" ht="12">
      <c r="C579" s="10"/>
      <c r="F579">
        <v>6.96</v>
      </c>
      <c r="G579">
        <v>1195</v>
      </c>
      <c r="I579" s="10">
        <v>10.42</v>
      </c>
      <c r="J579">
        <v>577</v>
      </c>
      <c r="L579">
        <v>34.19</v>
      </c>
      <c r="M579">
        <v>577</v>
      </c>
      <c r="R579">
        <v>8.17</v>
      </c>
      <c r="S579">
        <v>1162</v>
      </c>
      <c r="U579">
        <v>10.93</v>
      </c>
      <c r="V579">
        <v>577</v>
      </c>
      <c r="X579">
        <v>45.38</v>
      </c>
      <c r="Y579">
        <v>577</v>
      </c>
    </row>
    <row r="580" spans="3:25" ht="12">
      <c r="C580" s="10"/>
      <c r="F580">
        <v>6.97</v>
      </c>
      <c r="G580">
        <v>1197</v>
      </c>
      <c r="I580" s="10">
        <v>10.44</v>
      </c>
      <c r="J580">
        <v>578</v>
      </c>
      <c r="L580">
        <v>34.24</v>
      </c>
      <c r="M580">
        <v>578</v>
      </c>
      <c r="R580">
        <v>8.18</v>
      </c>
      <c r="S580">
        <v>1164</v>
      </c>
      <c r="U580">
        <v>10.94</v>
      </c>
      <c r="V580">
        <v>578</v>
      </c>
      <c r="X580">
        <v>45.45</v>
      </c>
      <c r="Y580">
        <v>578</v>
      </c>
    </row>
    <row r="581" spans="3:25" ht="12">
      <c r="C581" s="10"/>
      <c r="F581">
        <v>6.98</v>
      </c>
      <c r="G581">
        <v>1200</v>
      </c>
      <c r="I581" s="10">
        <v>10.45</v>
      </c>
      <c r="J581">
        <v>579</v>
      </c>
      <c r="L581">
        <v>34.3</v>
      </c>
      <c r="M581">
        <v>579</v>
      </c>
      <c r="R581">
        <v>8.19</v>
      </c>
      <c r="S581">
        <v>1166</v>
      </c>
      <c r="U581">
        <v>10.96</v>
      </c>
      <c r="V581">
        <v>579</v>
      </c>
      <c r="X581">
        <v>45.52</v>
      </c>
      <c r="Y581">
        <v>579</v>
      </c>
    </row>
    <row r="582" spans="3:25" ht="12">
      <c r="C582" s="10"/>
      <c r="F582">
        <v>6.99</v>
      </c>
      <c r="G582">
        <v>1202</v>
      </c>
      <c r="I582" s="10">
        <v>10.47</v>
      </c>
      <c r="J582">
        <v>580</v>
      </c>
      <c r="L582">
        <v>34.35</v>
      </c>
      <c r="M582">
        <v>580</v>
      </c>
      <c r="R582">
        <v>8.2</v>
      </c>
      <c r="S582">
        <v>1168</v>
      </c>
      <c r="U582">
        <v>10.98</v>
      </c>
      <c r="V582">
        <v>580</v>
      </c>
      <c r="X582">
        <v>45.59</v>
      </c>
      <c r="Y582">
        <v>580</v>
      </c>
    </row>
    <row r="583" spans="3:25" ht="12">
      <c r="C583" s="10"/>
      <c r="F583">
        <v>7</v>
      </c>
      <c r="G583">
        <v>1204</v>
      </c>
      <c r="I583" s="10">
        <v>10.49</v>
      </c>
      <c r="J583">
        <v>581</v>
      </c>
      <c r="L583">
        <v>34.4</v>
      </c>
      <c r="M583">
        <v>581</v>
      </c>
      <c r="R583">
        <v>8.21</v>
      </c>
      <c r="S583">
        <v>1170</v>
      </c>
      <c r="U583">
        <v>11</v>
      </c>
      <c r="V583">
        <v>581</v>
      </c>
      <c r="X583">
        <v>45.66</v>
      </c>
      <c r="Y583">
        <v>581</v>
      </c>
    </row>
    <row r="584" spans="3:25" ht="12">
      <c r="C584" s="10"/>
      <c r="F584">
        <v>7.01</v>
      </c>
      <c r="G584">
        <v>1206</v>
      </c>
      <c r="I584" s="10">
        <v>10.5</v>
      </c>
      <c r="J584">
        <v>582</v>
      </c>
      <c r="L584">
        <v>34.46</v>
      </c>
      <c r="M584">
        <v>582</v>
      </c>
      <c r="R584">
        <v>8.22</v>
      </c>
      <c r="S584">
        <v>1172</v>
      </c>
      <c r="U584">
        <v>11.01</v>
      </c>
      <c r="V584">
        <v>582</v>
      </c>
      <c r="X584">
        <v>45.73</v>
      </c>
      <c r="Y584">
        <v>582</v>
      </c>
    </row>
    <row r="585" spans="3:25" ht="12">
      <c r="C585" s="10"/>
      <c r="F585">
        <v>7.02</v>
      </c>
      <c r="G585">
        <v>1208</v>
      </c>
      <c r="I585" s="10">
        <v>10.52</v>
      </c>
      <c r="J585">
        <v>583</v>
      </c>
      <c r="L585">
        <v>34.51</v>
      </c>
      <c r="M585">
        <v>583</v>
      </c>
      <c r="R585">
        <v>8.23</v>
      </c>
      <c r="S585">
        <v>1175</v>
      </c>
      <c r="U585">
        <v>11.03</v>
      </c>
      <c r="V585">
        <v>583</v>
      </c>
      <c r="X585">
        <v>45.8</v>
      </c>
      <c r="Y585">
        <v>583</v>
      </c>
    </row>
    <row r="586" spans="3:25" ht="12">
      <c r="C586" s="10"/>
      <c r="F586">
        <v>7.03</v>
      </c>
      <c r="G586">
        <v>1210</v>
      </c>
      <c r="I586" s="10">
        <v>10.53</v>
      </c>
      <c r="J586">
        <v>584</v>
      </c>
      <c r="L586">
        <v>34.56</v>
      </c>
      <c r="M586">
        <v>584</v>
      </c>
      <c r="R586">
        <v>8.24</v>
      </c>
      <c r="S586">
        <v>1177</v>
      </c>
      <c r="U586">
        <v>11.05</v>
      </c>
      <c r="V586">
        <v>584</v>
      </c>
      <c r="X586">
        <v>45.87</v>
      </c>
      <c r="Y586">
        <v>584</v>
      </c>
    </row>
    <row r="587" spans="3:25" ht="12">
      <c r="C587" s="10"/>
      <c r="F587">
        <v>7.04</v>
      </c>
      <c r="G587">
        <v>1213</v>
      </c>
      <c r="I587" s="10">
        <v>10.55</v>
      </c>
      <c r="J587">
        <v>585</v>
      </c>
      <c r="L587">
        <v>34.61</v>
      </c>
      <c r="M587">
        <v>585</v>
      </c>
      <c r="R587">
        <v>8.25</v>
      </c>
      <c r="S587">
        <v>1179</v>
      </c>
      <c r="U587">
        <v>11.06</v>
      </c>
      <c r="V587">
        <v>585</v>
      </c>
      <c r="X587">
        <v>45.94</v>
      </c>
      <c r="Y587">
        <v>585</v>
      </c>
    </row>
    <row r="588" spans="3:25" ht="12">
      <c r="C588" s="10"/>
      <c r="F588">
        <v>7.05</v>
      </c>
      <c r="G588">
        <v>1215</v>
      </c>
      <c r="I588" s="10">
        <v>10.57</v>
      </c>
      <c r="J588">
        <v>586</v>
      </c>
      <c r="L588">
        <v>34.67</v>
      </c>
      <c r="M588">
        <v>586</v>
      </c>
      <c r="R588">
        <v>8.26</v>
      </c>
      <c r="S588">
        <v>1181</v>
      </c>
      <c r="U588">
        <v>11.08</v>
      </c>
      <c r="V588">
        <v>586</v>
      </c>
      <c r="X588">
        <v>46.01</v>
      </c>
      <c r="Y588">
        <v>586</v>
      </c>
    </row>
    <row r="589" spans="3:25" ht="12">
      <c r="C589" s="10"/>
      <c r="F589">
        <v>7.06</v>
      </c>
      <c r="G589">
        <v>1217</v>
      </c>
      <c r="I589" s="10">
        <v>10.58</v>
      </c>
      <c r="J589">
        <v>587</v>
      </c>
      <c r="L589">
        <v>34.72</v>
      </c>
      <c r="M589">
        <v>587</v>
      </c>
      <c r="R589">
        <v>8.27</v>
      </c>
      <c r="S589">
        <v>1183</v>
      </c>
      <c r="U589">
        <v>11.1</v>
      </c>
      <c r="V589">
        <v>587</v>
      </c>
      <c r="X589">
        <v>46.08</v>
      </c>
      <c r="Y589">
        <v>587</v>
      </c>
    </row>
    <row r="590" spans="3:25" ht="12">
      <c r="C590" s="10"/>
      <c r="F590">
        <v>7.07</v>
      </c>
      <c r="G590">
        <v>1219</v>
      </c>
      <c r="I590" s="10">
        <v>10.6</v>
      </c>
      <c r="J590">
        <v>588</v>
      </c>
      <c r="L590">
        <v>34.77</v>
      </c>
      <c r="M590">
        <v>588</v>
      </c>
      <c r="R590">
        <v>8.28</v>
      </c>
      <c r="S590">
        <v>1185</v>
      </c>
      <c r="U590">
        <v>11.11</v>
      </c>
      <c r="V590">
        <v>588</v>
      </c>
      <c r="X590">
        <v>46.14</v>
      </c>
      <c r="Y590">
        <v>588</v>
      </c>
    </row>
    <row r="591" spans="3:25" ht="12">
      <c r="C591" s="10"/>
      <c r="F591">
        <v>7.08</v>
      </c>
      <c r="G591">
        <v>1221</v>
      </c>
      <c r="I591" s="10">
        <v>10.61</v>
      </c>
      <c r="J591">
        <v>589</v>
      </c>
      <c r="L591">
        <v>34.83</v>
      </c>
      <c r="M591">
        <v>589</v>
      </c>
      <c r="R591">
        <v>8.29</v>
      </c>
      <c r="S591">
        <v>1187</v>
      </c>
      <c r="U591">
        <v>11.13</v>
      </c>
      <c r="V591">
        <v>589</v>
      </c>
      <c r="X591">
        <v>46.21</v>
      </c>
      <c r="Y591">
        <v>589</v>
      </c>
    </row>
    <row r="592" spans="3:25" ht="12">
      <c r="C592" s="10"/>
      <c r="F592">
        <v>7.09</v>
      </c>
      <c r="G592">
        <v>1224</v>
      </c>
      <c r="I592" s="10">
        <v>10.63</v>
      </c>
      <c r="J592">
        <v>590</v>
      </c>
      <c r="L592">
        <v>34.88</v>
      </c>
      <c r="M592">
        <v>590</v>
      </c>
      <c r="R592">
        <v>8.3</v>
      </c>
      <c r="S592">
        <v>1189</v>
      </c>
      <c r="U592">
        <v>11.15</v>
      </c>
      <c r="V592">
        <v>590</v>
      </c>
      <c r="X592">
        <v>46.28</v>
      </c>
      <c r="Y592">
        <v>590</v>
      </c>
    </row>
    <row r="593" spans="3:25" ht="12">
      <c r="C593" s="10"/>
      <c r="F593">
        <v>7.1</v>
      </c>
      <c r="G593">
        <v>1226</v>
      </c>
      <c r="I593" s="10">
        <v>10.65</v>
      </c>
      <c r="J593">
        <v>591</v>
      </c>
      <c r="L593">
        <v>34.93</v>
      </c>
      <c r="M593">
        <v>591</v>
      </c>
      <c r="R593">
        <v>8.31</v>
      </c>
      <c r="S593">
        <v>1192</v>
      </c>
      <c r="U593">
        <v>11.16</v>
      </c>
      <c r="V593">
        <v>591</v>
      </c>
      <c r="X593">
        <v>46.35</v>
      </c>
      <c r="Y593">
        <v>591</v>
      </c>
    </row>
    <row r="594" spans="3:25" ht="12">
      <c r="C594" s="10"/>
      <c r="F594">
        <v>7.11</v>
      </c>
      <c r="G594">
        <v>1228</v>
      </c>
      <c r="I594" s="10">
        <v>10.66</v>
      </c>
      <c r="J594">
        <v>592</v>
      </c>
      <c r="L594">
        <v>34.98</v>
      </c>
      <c r="M594">
        <v>592</v>
      </c>
      <c r="R594">
        <v>8.32</v>
      </c>
      <c r="S594">
        <v>1194</v>
      </c>
      <c r="U594">
        <v>11.18</v>
      </c>
      <c r="V594">
        <v>592</v>
      </c>
      <c r="X594">
        <v>46.42</v>
      </c>
      <c r="Y594">
        <v>592</v>
      </c>
    </row>
    <row r="595" spans="3:25" ht="12">
      <c r="C595" s="10"/>
      <c r="F595">
        <v>7.12</v>
      </c>
      <c r="G595">
        <v>1230</v>
      </c>
      <c r="I595" s="10">
        <v>10.68</v>
      </c>
      <c r="J595">
        <v>593</v>
      </c>
      <c r="L595">
        <v>35.04</v>
      </c>
      <c r="M595">
        <v>593</v>
      </c>
      <c r="R595">
        <v>8.33</v>
      </c>
      <c r="S595">
        <v>1196</v>
      </c>
      <c r="U595">
        <v>11.2</v>
      </c>
      <c r="V595">
        <v>593</v>
      </c>
      <c r="X595">
        <v>46.49</v>
      </c>
      <c r="Y595">
        <v>593</v>
      </c>
    </row>
    <row r="596" spans="3:25" ht="12">
      <c r="C596" s="10"/>
      <c r="F596">
        <v>7.13</v>
      </c>
      <c r="G596">
        <v>1232</v>
      </c>
      <c r="I596" s="10">
        <v>10.69</v>
      </c>
      <c r="J596">
        <v>594</v>
      </c>
      <c r="L596">
        <v>35.09</v>
      </c>
      <c r="M596">
        <v>594</v>
      </c>
      <c r="R596">
        <v>8.34</v>
      </c>
      <c r="S596">
        <v>1198</v>
      </c>
      <c r="U596">
        <v>11.21</v>
      </c>
      <c r="V596">
        <v>594</v>
      </c>
      <c r="X596">
        <v>46.56</v>
      </c>
      <c r="Y596">
        <v>594</v>
      </c>
    </row>
    <row r="597" spans="3:25" ht="12">
      <c r="C597" s="10"/>
      <c r="F597">
        <v>7.14</v>
      </c>
      <c r="G597">
        <v>1235</v>
      </c>
      <c r="I597" s="10">
        <v>10.71</v>
      </c>
      <c r="J597">
        <v>595</v>
      </c>
      <c r="L597">
        <v>35.14</v>
      </c>
      <c r="M597">
        <v>595</v>
      </c>
      <c r="R597">
        <v>8.35</v>
      </c>
      <c r="S597">
        <v>1200</v>
      </c>
      <c r="U597">
        <v>11.23</v>
      </c>
      <c r="V597">
        <v>595</v>
      </c>
      <c r="X597">
        <v>46.63</v>
      </c>
      <c r="Y597">
        <v>595</v>
      </c>
    </row>
    <row r="598" spans="3:25" ht="12">
      <c r="C598" s="10"/>
      <c r="F598">
        <v>7.15</v>
      </c>
      <c r="G598">
        <v>1237</v>
      </c>
      <c r="I598" s="10">
        <v>10.72</v>
      </c>
      <c r="J598">
        <v>596</v>
      </c>
      <c r="L598">
        <v>35.19</v>
      </c>
      <c r="M598">
        <v>596</v>
      </c>
      <c r="R598">
        <v>8.36</v>
      </c>
      <c r="S598">
        <v>1202</v>
      </c>
      <c r="U598">
        <v>11.25</v>
      </c>
      <c r="V598">
        <v>596</v>
      </c>
      <c r="X598">
        <v>46.7</v>
      </c>
      <c r="Y598">
        <v>596</v>
      </c>
    </row>
    <row r="599" spans="3:25" ht="12">
      <c r="C599" s="10"/>
      <c r="F599">
        <v>7.16</v>
      </c>
      <c r="G599">
        <v>1239</v>
      </c>
      <c r="I599" s="10">
        <v>10.74</v>
      </c>
      <c r="J599">
        <v>597</v>
      </c>
      <c r="L599">
        <v>35.25</v>
      </c>
      <c r="M599">
        <v>597</v>
      </c>
      <c r="R599">
        <v>8.37</v>
      </c>
      <c r="S599">
        <v>1204</v>
      </c>
      <c r="U599">
        <v>11.26</v>
      </c>
      <c r="V599">
        <v>597</v>
      </c>
      <c r="X599">
        <v>46.77</v>
      </c>
      <c r="Y599">
        <v>597</v>
      </c>
    </row>
    <row r="600" spans="3:25" ht="12">
      <c r="C600" s="10"/>
      <c r="F600">
        <v>7.17</v>
      </c>
      <c r="G600">
        <v>1241</v>
      </c>
      <c r="I600" s="10">
        <v>10.76</v>
      </c>
      <c r="J600">
        <v>598</v>
      </c>
      <c r="L600">
        <v>35.3</v>
      </c>
      <c r="M600">
        <v>598</v>
      </c>
      <c r="R600">
        <v>8.38</v>
      </c>
      <c r="S600">
        <v>1206</v>
      </c>
      <c r="U600">
        <v>11.28</v>
      </c>
      <c r="V600">
        <v>598</v>
      </c>
      <c r="X600">
        <v>46.84</v>
      </c>
      <c r="Y600">
        <v>598</v>
      </c>
    </row>
    <row r="601" spans="3:25" ht="12">
      <c r="C601" s="10"/>
      <c r="F601">
        <v>7.18</v>
      </c>
      <c r="G601">
        <v>1243</v>
      </c>
      <c r="I601" s="10">
        <v>10.77</v>
      </c>
      <c r="J601">
        <v>599</v>
      </c>
      <c r="L601">
        <v>35.35</v>
      </c>
      <c r="M601">
        <v>599</v>
      </c>
      <c r="R601">
        <v>8.39</v>
      </c>
      <c r="S601">
        <v>1209</v>
      </c>
      <c r="U601">
        <v>11.3</v>
      </c>
      <c r="V601">
        <v>599</v>
      </c>
      <c r="X601">
        <v>46.91</v>
      </c>
      <c r="Y601">
        <v>599</v>
      </c>
    </row>
    <row r="602" spans="3:25" ht="12">
      <c r="C602" s="10"/>
      <c r="F602">
        <v>7.19</v>
      </c>
      <c r="G602">
        <v>1246</v>
      </c>
      <c r="I602" s="10">
        <v>10.79</v>
      </c>
      <c r="J602">
        <v>600</v>
      </c>
      <c r="L602">
        <v>35.41</v>
      </c>
      <c r="M602">
        <v>600</v>
      </c>
      <c r="R602">
        <v>8.4</v>
      </c>
      <c r="S602">
        <v>1211</v>
      </c>
      <c r="U602">
        <v>11.31</v>
      </c>
      <c r="V602">
        <v>600</v>
      </c>
      <c r="X602">
        <v>46.98</v>
      </c>
      <c r="Y602">
        <v>600</v>
      </c>
    </row>
    <row r="603" spans="3:25" ht="12">
      <c r="C603" s="10"/>
      <c r="F603">
        <v>7.2</v>
      </c>
      <c r="G603">
        <v>1248</v>
      </c>
      <c r="I603" s="10">
        <v>10.8</v>
      </c>
      <c r="J603">
        <v>601</v>
      </c>
      <c r="L603">
        <v>35.46</v>
      </c>
      <c r="M603">
        <v>601</v>
      </c>
      <c r="R603">
        <v>8.41</v>
      </c>
      <c r="S603">
        <v>1213</v>
      </c>
      <c r="U603">
        <v>11.33</v>
      </c>
      <c r="V603">
        <v>601</v>
      </c>
      <c r="X603">
        <v>47.05</v>
      </c>
      <c r="Y603">
        <v>601</v>
      </c>
    </row>
    <row r="604" spans="3:25" ht="12">
      <c r="C604" s="10"/>
      <c r="F604">
        <v>7.21</v>
      </c>
      <c r="G604">
        <v>1250</v>
      </c>
      <c r="I604" s="10">
        <v>10.82</v>
      </c>
      <c r="J604">
        <v>602</v>
      </c>
      <c r="L604">
        <v>35.51</v>
      </c>
      <c r="M604">
        <v>602</v>
      </c>
      <c r="R604">
        <v>8.42</v>
      </c>
      <c r="S604">
        <v>1215</v>
      </c>
      <c r="U604">
        <v>11.35</v>
      </c>
      <c r="V604">
        <v>602</v>
      </c>
      <c r="X604">
        <v>47.12</v>
      </c>
      <c r="Y604">
        <v>602</v>
      </c>
    </row>
    <row r="605" spans="3:25" ht="12">
      <c r="C605" s="10"/>
      <c r="F605">
        <v>7.22</v>
      </c>
      <c r="G605">
        <v>1252</v>
      </c>
      <c r="I605" s="10">
        <v>10.84</v>
      </c>
      <c r="J605">
        <v>603</v>
      </c>
      <c r="L605">
        <v>35.56</v>
      </c>
      <c r="M605">
        <v>603</v>
      </c>
      <c r="R605">
        <v>8.43</v>
      </c>
      <c r="S605">
        <v>1217</v>
      </c>
      <c r="U605">
        <v>11.37</v>
      </c>
      <c r="V605">
        <v>603</v>
      </c>
      <c r="X605">
        <v>47.19</v>
      </c>
      <c r="Y605">
        <v>603</v>
      </c>
    </row>
    <row r="606" spans="3:25" ht="12">
      <c r="C606" s="10"/>
      <c r="F606">
        <v>7.23</v>
      </c>
      <c r="G606">
        <v>1254</v>
      </c>
      <c r="I606" s="10">
        <v>10.85</v>
      </c>
      <c r="J606">
        <v>604</v>
      </c>
      <c r="L606">
        <v>35.62</v>
      </c>
      <c r="M606">
        <v>604</v>
      </c>
      <c r="R606">
        <v>8.44</v>
      </c>
      <c r="S606">
        <v>1219</v>
      </c>
      <c r="U606">
        <v>11.38</v>
      </c>
      <c r="V606">
        <v>604</v>
      </c>
      <c r="X606">
        <v>47.26</v>
      </c>
      <c r="Y606">
        <v>604</v>
      </c>
    </row>
    <row r="607" spans="3:25" ht="12">
      <c r="C607" s="10"/>
      <c r="F607">
        <v>7.24</v>
      </c>
      <c r="G607">
        <v>1257</v>
      </c>
      <c r="I607" s="10">
        <v>10.87</v>
      </c>
      <c r="J607">
        <v>605</v>
      </c>
      <c r="L607">
        <v>35.67</v>
      </c>
      <c r="M607">
        <v>605</v>
      </c>
      <c r="R607">
        <v>8.45</v>
      </c>
      <c r="S607">
        <v>1221</v>
      </c>
      <c r="U607">
        <v>11.4</v>
      </c>
      <c r="V607">
        <v>605</v>
      </c>
      <c r="X607">
        <v>47.33</v>
      </c>
      <c r="Y607">
        <v>605</v>
      </c>
    </row>
    <row r="608" spans="3:25" ht="12">
      <c r="C608" s="10"/>
      <c r="F608">
        <v>7.25</v>
      </c>
      <c r="G608">
        <v>1259</v>
      </c>
      <c r="I608" s="10">
        <v>10.88</v>
      </c>
      <c r="J608">
        <v>606</v>
      </c>
      <c r="L608">
        <v>35.72</v>
      </c>
      <c r="M608">
        <v>606</v>
      </c>
      <c r="R608">
        <v>8.46</v>
      </c>
      <c r="S608">
        <v>1223</v>
      </c>
      <c r="U608">
        <v>11.42</v>
      </c>
      <c r="V608">
        <v>606</v>
      </c>
      <c r="X608">
        <v>47.4</v>
      </c>
      <c r="Y608">
        <v>606</v>
      </c>
    </row>
    <row r="609" spans="3:25" ht="12">
      <c r="C609" s="10"/>
      <c r="F609">
        <v>7.26</v>
      </c>
      <c r="G609">
        <v>1261</v>
      </c>
      <c r="I609" s="10">
        <v>10.9</v>
      </c>
      <c r="J609">
        <v>607</v>
      </c>
      <c r="L609">
        <v>35.78</v>
      </c>
      <c r="M609">
        <v>607</v>
      </c>
      <c r="R609">
        <v>8.47</v>
      </c>
      <c r="S609">
        <v>1226</v>
      </c>
      <c r="U609">
        <v>11.43</v>
      </c>
      <c r="V609">
        <v>607</v>
      </c>
      <c r="X609">
        <v>47.47</v>
      </c>
      <c r="Y609">
        <v>607</v>
      </c>
    </row>
    <row r="610" spans="3:25" ht="12">
      <c r="C610" s="10"/>
      <c r="F610">
        <v>7.27</v>
      </c>
      <c r="G610">
        <v>1263</v>
      </c>
      <c r="I610" s="10">
        <v>10.92</v>
      </c>
      <c r="J610">
        <v>608</v>
      </c>
      <c r="L610">
        <v>35.83</v>
      </c>
      <c r="M610">
        <v>608</v>
      </c>
      <c r="R610">
        <v>8.48</v>
      </c>
      <c r="S610">
        <v>1228</v>
      </c>
      <c r="U610">
        <v>11.45</v>
      </c>
      <c r="V610">
        <v>608</v>
      </c>
      <c r="X610">
        <v>47.54</v>
      </c>
      <c r="Y610">
        <v>608</v>
      </c>
    </row>
    <row r="611" spans="3:25" ht="12">
      <c r="C611" s="10"/>
      <c r="F611">
        <v>7.28</v>
      </c>
      <c r="G611">
        <v>1265</v>
      </c>
      <c r="I611" s="10">
        <v>10.93</v>
      </c>
      <c r="J611">
        <v>609</v>
      </c>
      <c r="L611">
        <v>35.88</v>
      </c>
      <c r="M611">
        <v>609</v>
      </c>
      <c r="R611">
        <v>8.49</v>
      </c>
      <c r="S611">
        <v>1230</v>
      </c>
      <c r="U611">
        <v>11.47</v>
      </c>
      <c r="V611">
        <v>609</v>
      </c>
      <c r="X611">
        <v>47.61</v>
      </c>
      <c r="Y611">
        <v>609</v>
      </c>
    </row>
    <row r="612" spans="3:25" ht="12">
      <c r="C612" s="10"/>
      <c r="F612">
        <v>7.29</v>
      </c>
      <c r="G612">
        <v>1267</v>
      </c>
      <c r="I612" s="10">
        <v>10.95</v>
      </c>
      <c r="J612">
        <v>610</v>
      </c>
      <c r="L612">
        <v>35.93</v>
      </c>
      <c r="M612">
        <v>610</v>
      </c>
      <c r="R612">
        <v>8.5</v>
      </c>
      <c r="S612">
        <v>1232</v>
      </c>
      <c r="U612">
        <v>11.48</v>
      </c>
      <c r="V612">
        <v>610</v>
      </c>
      <c r="X612">
        <v>47.68</v>
      </c>
      <c r="Y612">
        <v>610</v>
      </c>
    </row>
    <row r="613" spans="3:25" ht="12">
      <c r="C613" s="10"/>
      <c r="F613">
        <v>7.3</v>
      </c>
      <c r="G613">
        <v>1270</v>
      </c>
      <c r="I613" s="10">
        <v>10.96</v>
      </c>
      <c r="J613">
        <v>611</v>
      </c>
      <c r="L613">
        <v>35.99</v>
      </c>
      <c r="M613">
        <v>611</v>
      </c>
      <c r="R613">
        <v>8.51</v>
      </c>
      <c r="S613">
        <v>1234</v>
      </c>
      <c r="U613">
        <v>11.5</v>
      </c>
      <c r="V613">
        <v>611</v>
      </c>
      <c r="X613">
        <v>47.75</v>
      </c>
      <c r="Y613">
        <v>611</v>
      </c>
    </row>
    <row r="614" spans="3:25" ht="12">
      <c r="C614" s="10"/>
      <c r="F614">
        <v>7.31</v>
      </c>
      <c r="G614">
        <v>1272</v>
      </c>
      <c r="I614" s="10">
        <v>10.98</v>
      </c>
      <c r="J614">
        <v>612</v>
      </c>
      <c r="L614">
        <v>36.04</v>
      </c>
      <c r="M614">
        <v>612</v>
      </c>
      <c r="R614">
        <v>8.52</v>
      </c>
      <c r="S614">
        <v>1236</v>
      </c>
      <c r="U614">
        <v>11.52</v>
      </c>
      <c r="V614">
        <v>612</v>
      </c>
      <c r="X614">
        <v>47.82</v>
      </c>
      <c r="Y614">
        <v>612</v>
      </c>
    </row>
    <row r="615" spans="3:25" ht="12">
      <c r="C615" s="10"/>
      <c r="F615">
        <v>7.32</v>
      </c>
      <c r="G615">
        <v>1274</v>
      </c>
      <c r="I615" s="10">
        <v>10.99</v>
      </c>
      <c r="J615">
        <v>613</v>
      </c>
      <c r="L615">
        <v>36.09</v>
      </c>
      <c r="M615">
        <v>613</v>
      </c>
      <c r="R615">
        <v>8.53</v>
      </c>
      <c r="S615">
        <v>1238</v>
      </c>
      <c r="U615">
        <v>11.53</v>
      </c>
      <c r="V615">
        <v>613</v>
      </c>
      <c r="X615">
        <v>47.89</v>
      </c>
      <c r="Y615">
        <v>613</v>
      </c>
    </row>
    <row r="616" spans="3:25" ht="12">
      <c r="C616" s="10"/>
      <c r="F616">
        <v>7.33</v>
      </c>
      <c r="G616">
        <v>1276</v>
      </c>
      <c r="I616" s="10">
        <v>11.01</v>
      </c>
      <c r="J616">
        <v>614</v>
      </c>
      <c r="L616">
        <v>36.15</v>
      </c>
      <c r="M616">
        <v>614</v>
      </c>
      <c r="R616">
        <v>8.54</v>
      </c>
      <c r="S616">
        <v>1240</v>
      </c>
      <c r="U616">
        <v>11.55</v>
      </c>
      <c r="V616">
        <v>614</v>
      </c>
      <c r="X616">
        <v>47.96</v>
      </c>
      <c r="Y616">
        <v>614</v>
      </c>
    </row>
    <row r="617" spans="3:25" ht="12">
      <c r="C617" s="10"/>
      <c r="F617">
        <v>7.34</v>
      </c>
      <c r="G617">
        <v>1278</v>
      </c>
      <c r="I617" s="10">
        <v>11.03</v>
      </c>
      <c r="J617">
        <v>615</v>
      </c>
      <c r="L617">
        <v>36.2</v>
      </c>
      <c r="M617">
        <v>615</v>
      </c>
      <c r="R617">
        <v>8.55</v>
      </c>
      <c r="S617">
        <v>1243</v>
      </c>
      <c r="U617">
        <v>11.57</v>
      </c>
      <c r="V617">
        <v>615</v>
      </c>
      <c r="X617">
        <v>48.02</v>
      </c>
      <c r="Y617">
        <v>615</v>
      </c>
    </row>
    <row r="618" spans="3:25" ht="12">
      <c r="C618" s="10"/>
      <c r="F618">
        <v>7.35</v>
      </c>
      <c r="G618">
        <v>1281</v>
      </c>
      <c r="I618" s="10">
        <v>11.04</v>
      </c>
      <c r="J618">
        <v>616</v>
      </c>
      <c r="L618">
        <v>36.25</v>
      </c>
      <c r="M618">
        <v>616</v>
      </c>
      <c r="R618">
        <v>8.56</v>
      </c>
      <c r="S618">
        <v>1245</v>
      </c>
      <c r="U618">
        <v>11.58</v>
      </c>
      <c r="V618">
        <v>616</v>
      </c>
      <c r="X618">
        <v>48.09</v>
      </c>
      <c r="Y618">
        <v>616</v>
      </c>
    </row>
    <row r="619" spans="3:25" ht="12">
      <c r="C619" s="10"/>
      <c r="F619">
        <v>7.36</v>
      </c>
      <c r="G619">
        <v>1283</v>
      </c>
      <c r="I619" s="10">
        <v>11.06</v>
      </c>
      <c r="J619">
        <v>617</v>
      </c>
      <c r="L619">
        <v>36.3</v>
      </c>
      <c r="M619">
        <v>617</v>
      </c>
      <c r="R619">
        <v>8.57</v>
      </c>
      <c r="S619">
        <v>1247</v>
      </c>
      <c r="U619">
        <v>11.6</v>
      </c>
      <c r="V619">
        <v>617</v>
      </c>
      <c r="X619">
        <v>48.16</v>
      </c>
      <c r="Y619">
        <v>617</v>
      </c>
    </row>
    <row r="620" spans="3:25" ht="12">
      <c r="C620" s="10"/>
      <c r="F620">
        <v>7.37</v>
      </c>
      <c r="G620">
        <v>1285</v>
      </c>
      <c r="I620" s="10">
        <v>11.07</v>
      </c>
      <c r="J620">
        <v>618</v>
      </c>
      <c r="L620">
        <v>36.36</v>
      </c>
      <c r="M620">
        <v>618</v>
      </c>
      <c r="R620">
        <v>8.58</v>
      </c>
      <c r="S620">
        <v>1249</v>
      </c>
      <c r="U620">
        <v>11.62</v>
      </c>
      <c r="V620">
        <v>618</v>
      </c>
      <c r="X620">
        <v>48.23</v>
      </c>
      <c r="Y620">
        <v>618</v>
      </c>
    </row>
    <row r="621" spans="3:25" ht="12">
      <c r="C621" s="10"/>
      <c r="F621">
        <v>7.38</v>
      </c>
      <c r="G621">
        <v>1287</v>
      </c>
      <c r="I621" s="10">
        <v>11.09</v>
      </c>
      <c r="J621">
        <v>619</v>
      </c>
      <c r="L621">
        <v>36.41</v>
      </c>
      <c r="M621">
        <v>619</v>
      </c>
      <c r="R621">
        <v>8.59</v>
      </c>
      <c r="S621">
        <v>1251</v>
      </c>
      <c r="U621">
        <v>11.63</v>
      </c>
      <c r="V621">
        <v>619</v>
      </c>
      <c r="X621">
        <v>48.3</v>
      </c>
      <c r="Y621">
        <v>619</v>
      </c>
    </row>
    <row r="622" spans="3:25" ht="12">
      <c r="C622" s="10"/>
      <c r="F622">
        <v>7.39</v>
      </c>
      <c r="G622">
        <v>1289</v>
      </c>
      <c r="I622" s="10">
        <v>11.11</v>
      </c>
      <c r="J622">
        <v>620</v>
      </c>
      <c r="L622">
        <v>36.46</v>
      </c>
      <c r="M622">
        <v>620</v>
      </c>
      <c r="R622">
        <v>8.6</v>
      </c>
      <c r="S622">
        <v>1253</v>
      </c>
      <c r="U622">
        <v>11.65</v>
      </c>
      <c r="V622">
        <v>620</v>
      </c>
      <c r="X622">
        <v>48.37</v>
      </c>
      <c r="Y622">
        <v>620</v>
      </c>
    </row>
    <row r="623" spans="3:25" ht="12">
      <c r="C623" s="10"/>
      <c r="F623">
        <v>7.4</v>
      </c>
      <c r="G623">
        <v>1292</v>
      </c>
      <c r="I623" s="10">
        <v>11.12</v>
      </c>
      <c r="J623">
        <v>621</v>
      </c>
      <c r="L623">
        <v>36.52</v>
      </c>
      <c r="M623">
        <v>621</v>
      </c>
      <c r="R623">
        <v>8.61</v>
      </c>
      <c r="S623">
        <v>1255</v>
      </c>
      <c r="U623">
        <v>11.67</v>
      </c>
      <c r="V623">
        <v>621</v>
      </c>
      <c r="X623">
        <v>48.44</v>
      </c>
      <c r="Y623">
        <v>621</v>
      </c>
    </row>
    <row r="624" spans="3:25" ht="12">
      <c r="C624" s="10"/>
      <c r="F624">
        <v>7.41</v>
      </c>
      <c r="G624">
        <v>1294</v>
      </c>
      <c r="I624" s="10">
        <v>11.14</v>
      </c>
      <c r="J624">
        <v>622</v>
      </c>
      <c r="L624">
        <v>36.57</v>
      </c>
      <c r="M624">
        <v>622</v>
      </c>
      <c r="R624">
        <v>8.62</v>
      </c>
      <c r="S624">
        <v>1258</v>
      </c>
      <c r="U624">
        <v>11.68</v>
      </c>
      <c r="V624">
        <v>622</v>
      </c>
      <c r="X624">
        <v>48.51</v>
      </c>
      <c r="Y624">
        <v>622</v>
      </c>
    </row>
    <row r="625" spans="3:25" ht="12">
      <c r="C625" s="10"/>
      <c r="F625">
        <v>7.42</v>
      </c>
      <c r="G625">
        <v>1296</v>
      </c>
      <c r="I625" s="10">
        <v>11.15</v>
      </c>
      <c r="J625">
        <v>623</v>
      </c>
      <c r="L625">
        <v>36.62</v>
      </c>
      <c r="M625">
        <v>623</v>
      </c>
      <c r="R625">
        <v>8.63</v>
      </c>
      <c r="S625">
        <v>1260</v>
      </c>
      <c r="U625">
        <v>11.7</v>
      </c>
      <c r="V625">
        <v>623</v>
      </c>
      <c r="X625">
        <v>48.58</v>
      </c>
      <c r="Y625">
        <v>623</v>
      </c>
    </row>
    <row r="626" spans="3:25" ht="12">
      <c r="C626" s="10"/>
      <c r="F626">
        <v>7.43</v>
      </c>
      <c r="G626">
        <v>1298</v>
      </c>
      <c r="I626" s="10">
        <v>11.17</v>
      </c>
      <c r="J626">
        <v>624</v>
      </c>
      <c r="L626">
        <v>36.67</v>
      </c>
      <c r="M626">
        <v>624</v>
      </c>
      <c r="R626">
        <v>8.64</v>
      </c>
      <c r="S626">
        <v>1262</v>
      </c>
      <c r="U626">
        <v>11.72</v>
      </c>
      <c r="V626">
        <v>624</v>
      </c>
      <c r="X626">
        <v>48.65</v>
      </c>
      <c r="Y626">
        <v>624</v>
      </c>
    </row>
    <row r="627" spans="3:25" ht="12">
      <c r="C627" s="10"/>
      <c r="F627">
        <v>7.44</v>
      </c>
      <c r="G627">
        <v>1300</v>
      </c>
      <c r="I627" s="10">
        <v>11.18</v>
      </c>
      <c r="J627">
        <v>625</v>
      </c>
      <c r="L627">
        <v>36.73</v>
      </c>
      <c r="M627">
        <v>625</v>
      </c>
      <c r="R627">
        <v>8.65</v>
      </c>
      <c r="S627">
        <v>1264</v>
      </c>
      <c r="U627">
        <v>11.73</v>
      </c>
      <c r="V627">
        <v>625</v>
      </c>
      <c r="X627">
        <v>48.72</v>
      </c>
      <c r="Y627">
        <v>625</v>
      </c>
    </row>
    <row r="628" spans="3:25" ht="12">
      <c r="C628" s="10"/>
      <c r="F628">
        <v>7.45</v>
      </c>
      <c r="G628">
        <v>1303</v>
      </c>
      <c r="I628" s="10">
        <v>11.2</v>
      </c>
      <c r="J628">
        <v>626</v>
      </c>
      <c r="L628">
        <v>36.78</v>
      </c>
      <c r="M628">
        <v>626</v>
      </c>
      <c r="R628">
        <v>8.66</v>
      </c>
      <c r="S628">
        <v>1266</v>
      </c>
      <c r="U628">
        <v>11.75</v>
      </c>
      <c r="V628">
        <v>626</v>
      </c>
      <c r="X628">
        <v>48.79</v>
      </c>
      <c r="Y628">
        <v>626</v>
      </c>
    </row>
    <row r="629" spans="3:25" ht="12">
      <c r="C629" s="10"/>
      <c r="F629">
        <v>7.46</v>
      </c>
      <c r="G629">
        <v>1305</v>
      </c>
      <c r="I629" s="10">
        <v>11.22</v>
      </c>
      <c r="J629">
        <v>627</v>
      </c>
      <c r="L629">
        <v>36.83</v>
      </c>
      <c r="M629">
        <v>627</v>
      </c>
      <c r="R629">
        <v>8.67</v>
      </c>
      <c r="S629">
        <v>1268</v>
      </c>
      <c r="U629">
        <v>11.77</v>
      </c>
      <c r="V629">
        <v>627</v>
      </c>
      <c r="X629">
        <v>48.86</v>
      </c>
      <c r="Y629">
        <v>627</v>
      </c>
    </row>
    <row r="630" spans="3:25" ht="12">
      <c r="C630" s="10"/>
      <c r="F630">
        <v>7.47</v>
      </c>
      <c r="G630">
        <v>1307</v>
      </c>
      <c r="I630" s="10">
        <v>11.23</v>
      </c>
      <c r="J630">
        <v>628</v>
      </c>
      <c r="L630">
        <v>36.89</v>
      </c>
      <c r="M630">
        <v>628</v>
      </c>
      <c r="R630">
        <v>8.68</v>
      </c>
      <c r="S630">
        <v>1270</v>
      </c>
      <c r="U630">
        <v>11.79</v>
      </c>
      <c r="V630">
        <v>628</v>
      </c>
      <c r="X630">
        <v>48.93</v>
      </c>
      <c r="Y630">
        <v>628</v>
      </c>
    </row>
    <row r="631" spans="3:25" ht="12">
      <c r="C631" s="10"/>
      <c r="F631">
        <v>7.48</v>
      </c>
      <c r="G631">
        <v>1309</v>
      </c>
      <c r="I631" s="10">
        <v>11.25</v>
      </c>
      <c r="J631">
        <v>629</v>
      </c>
      <c r="L631">
        <v>36.94</v>
      </c>
      <c r="M631">
        <v>629</v>
      </c>
      <c r="R631">
        <v>8.69</v>
      </c>
      <c r="S631">
        <v>1273</v>
      </c>
      <c r="U631">
        <v>11.8</v>
      </c>
      <c r="V631">
        <v>629</v>
      </c>
      <c r="X631">
        <v>49</v>
      </c>
      <c r="Y631">
        <v>629</v>
      </c>
    </row>
    <row r="632" spans="3:25" ht="12">
      <c r="C632" s="10"/>
      <c r="F632">
        <v>7.49</v>
      </c>
      <c r="G632">
        <v>1312</v>
      </c>
      <c r="I632" s="10">
        <v>11.26</v>
      </c>
      <c r="J632">
        <v>630</v>
      </c>
      <c r="L632">
        <v>36.99</v>
      </c>
      <c r="M632">
        <v>630</v>
      </c>
      <c r="R632">
        <v>8.7</v>
      </c>
      <c r="S632">
        <v>1275</v>
      </c>
      <c r="U632">
        <v>11.82</v>
      </c>
      <c r="V632">
        <v>630</v>
      </c>
      <c r="X632">
        <v>49.07</v>
      </c>
      <c r="Y632">
        <v>630</v>
      </c>
    </row>
    <row r="633" spans="3:25" ht="12">
      <c r="C633" s="10"/>
      <c r="F633">
        <v>7.5</v>
      </c>
      <c r="G633">
        <v>1314</v>
      </c>
      <c r="I633" s="10">
        <v>11.28</v>
      </c>
      <c r="J633">
        <v>631</v>
      </c>
      <c r="L633">
        <v>37.04</v>
      </c>
      <c r="M633">
        <v>631</v>
      </c>
      <c r="R633">
        <v>8.71</v>
      </c>
      <c r="S633">
        <v>1277</v>
      </c>
      <c r="U633">
        <v>11.84</v>
      </c>
      <c r="V633">
        <v>631</v>
      </c>
      <c r="X633">
        <v>49.14</v>
      </c>
      <c r="Y633">
        <v>631</v>
      </c>
    </row>
    <row r="634" spans="3:25" ht="12">
      <c r="C634" s="10"/>
      <c r="F634">
        <v>7.51</v>
      </c>
      <c r="G634">
        <v>1316</v>
      </c>
      <c r="I634" s="10">
        <v>11.3</v>
      </c>
      <c r="J634">
        <v>632</v>
      </c>
      <c r="L634">
        <v>37.1</v>
      </c>
      <c r="M634">
        <v>632</v>
      </c>
      <c r="R634">
        <v>8.72</v>
      </c>
      <c r="S634">
        <v>1279</v>
      </c>
      <c r="U634">
        <v>11.85</v>
      </c>
      <c r="V634">
        <v>632</v>
      </c>
      <c r="X634">
        <v>49.21</v>
      </c>
      <c r="Y634">
        <v>632</v>
      </c>
    </row>
    <row r="635" spans="3:25" ht="12">
      <c r="C635" s="10"/>
      <c r="F635">
        <v>7.52</v>
      </c>
      <c r="G635">
        <v>1318</v>
      </c>
      <c r="I635" s="10">
        <v>11.31</v>
      </c>
      <c r="J635">
        <v>633</v>
      </c>
      <c r="L635">
        <v>37.15</v>
      </c>
      <c r="M635">
        <v>633</v>
      </c>
      <c r="R635">
        <v>8.73</v>
      </c>
      <c r="S635">
        <v>1281</v>
      </c>
      <c r="U635">
        <v>11.87</v>
      </c>
      <c r="V635">
        <v>633</v>
      </c>
      <c r="X635">
        <v>49.28</v>
      </c>
      <c r="Y635">
        <v>633</v>
      </c>
    </row>
    <row r="636" spans="3:25" ht="12">
      <c r="C636" s="10"/>
      <c r="F636">
        <v>7.53</v>
      </c>
      <c r="G636">
        <v>1320</v>
      </c>
      <c r="I636" s="10">
        <v>11.33</v>
      </c>
      <c r="J636">
        <v>634</v>
      </c>
      <c r="L636">
        <v>37.2</v>
      </c>
      <c r="M636">
        <v>634</v>
      </c>
      <c r="R636">
        <v>8.74</v>
      </c>
      <c r="S636">
        <v>1283</v>
      </c>
      <c r="U636">
        <v>11.89</v>
      </c>
      <c r="V636">
        <v>634</v>
      </c>
      <c r="X636">
        <v>49.35</v>
      </c>
      <c r="Y636">
        <v>634</v>
      </c>
    </row>
    <row r="637" spans="3:25" ht="12">
      <c r="C637" s="10"/>
      <c r="F637">
        <v>7.54</v>
      </c>
      <c r="G637">
        <v>1323</v>
      </c>
      <c r="I637" s="10">
        <v>11.34</v>
      </c>
      <c r="J637">
        <v>635</v>
      </c>
      <c r="L637">
        <v>37.25</v>
      </c>
      <c r="M637">
        <v>635</v>
      </c>
      <c r="R637">
        <v>8.75</v>
      </c>
      <c r="S637">
        <v>1285</v>
      </c>
      <c r="U637">
        <v>11.9</v>
      </c>
      <c r="V637">
        <v>635</v>
      </c>
      <c r="X637">
        <v>49.42</v>
      </c>
      <c r="Y637">
        <v>635</v>
      </c>
    </row>
    <row r="638" spans="3:25" ht="12">
      <c r="C638" s="10"/>
      <c r="F638">
        <v>7.55</v>
      </c>
      <c r="G638">
        <v>1325</v>
      </c>
      <c r="I638" s="10">
        <v>11.36</v>
      </c>
      <c r="J638">
        <v>636</v>
      </c>
      <c r="L638">
        <v>37.31</v>
      </c>
      <c r="M638">
        <v>636</v>
      </c>
      <c r="R638">
        <v>8.76</v>
      </c>
      <c r="S638">
        <v>1287</v>
      </c>
      <c r="U638">
        <v>11.92</v>
      </c>
      <c r="V638">
        <v>636</v>
      </c>
      <c r="X638">
        <v>49.49</v>
      </c>
      <c r="Y638">
        <v>636</v>
      </c>
    </row>
    <row r="639" spans="3:25" ht="12">
      <c r="C639" s="10"/>
      <c r="F639">
        <v>7.56</v>
      </c>
      <c r="G639">
        <v>1327</v>
      </c>
      <c r="I639" s="10">
        <v>11.38</v>
      </c>
      <c r="J639">
        <v>637</v>
      </c>
      <c r="L639">
        <v>37.36</v>
      </c>
      <c r="M639">
        <v>637</v>
      </c>
      <c r="R639">
        <v>8.77</v>
      </c>
      <c r="S639">
        <v>1290</v>
      </c>
      <c r="U639">
        <v>11.94</v>
      </c>
      <c r="V639">
        <v>637</v>
      </c>
      <c r="X639">
        <v>49.56</v>
      </c>
      <c r="Y639">
        <v>637</v>
      </c>
    </row>
    <row r="640" spans="3:25" ht="12">
      <c r="C640" s="10"/>
      <c r="F640">
        <v>7.57</v>
      </c>
      <c r="G640">
        <v>1329</v>
      </c>
      <c r="I640" s="10">
        <v>11.39</v>
      </c>
      <c r="J640">
        <v>638</v>
      </c>
      <c r="L640">
        <v>37.41</v>
      </c>
      <c r="M640">
        <v>638</v>
      </c>
      <c r="R640">
        <v>8.78</v>
      </c>
      <c r="S640">
        <v>1292</v>
      </c>
      <c r="U640">
        <v>11.95</v>
      </c>
      <c r="V640">
        <v>638</v>
      </c>
      <c r="X640">
        <v>49.62</v>
      </c>
      <c r="Y640">
        <v>638</v>
      </c>
    </row>
    <row r="641" spans="3:25" ht="12">
      <c r="C641" s="10"/>
      <c r="F641">
        <v>7.58</v>
      </c>
      <c r="G641">
        <v>1331</v>
      </c>
      <c r="I641" s="10">
        <v>11.41</v>
      </c>
      <c r="J641">
        <v>639</v>
      </c>
      <c r="L641">
        <v>37.47</v>
      </c>
      <c r="M641">
        <v>639</v>
      </c>
      <c r="R641">
        <v>8.79</v>
      </c>
      <c r="S641">
        <v>1294</v>
      </c>
      <c r="U641">
        <v>11.97</v>
      </c>
      <c r="V641">
        <v>639</v>
      </c>
      <c r="X641">
        <v>49.69</v>
      </c>
      <c r="Y641">
        <v>639</v>
      </c>
    </row>
    <row r="642" spans="3:25" ht="12">
      <c r="C642" s="10"/>
      <c r="F642">
        <v>7.59</v>
      </c>
      <c r="G642">
        <v>1334</v>
      </c>
      <c r="I642" s="10">
        <v>11.42</v>
      </c>
      <c r="J642">
        <v>640</v>
      </c>
      <c r="L642">
        <v>37.52</v>
      </c>
      <c r="M642">
        <v>640</v>
      </c>
      <c r="R642">
        <v>8.8</v>
      </c>
      <c r="S642">
        <v>1296</v>
      </c>
      <c r="U642">
        <v>11.99</v>
      </c>
      <c r="V642">
        <v>640</v>
      </c>
      <c r="X642">
        <v>49.76</v>
      </c>
      <c r="Y642">
        <v>640</v>
      </c>
    </row>
    <row r="643" spans="3:25" ht="12">
      <c r="C643" s="10"/>
      <c r="F643">
        <v>7.6</v>
      </c>
      <c r="G643">
        <v>1336</v>
      </c>
      <c r="I643" s="10">
        <v>11.44</v>
      </c>
      <c r="J643">
        <v>641</v>
      </c>
      <c r="L643">
        <v>37.57</v>
      </c>
      <c r="M643">
        <v>641</v>
      </c>
      <c r="R643">
        <v>8.81</v>
      </c>
      <c r="S643">
        <v>1298</v>
      </c>
      <c r="U643">
        <v>12</v>
      </c>
      <c r="V643">
        <v>641</v>
      </c>
      <c r="X643">
        <v>49.83</v>
      </c>
      <c r="Y643">
        <v>641</v>
      </c>
    </row>
    <row r="644" spans="3:25" ht="12">
      <c r="C644" s="10"/>
      <c r="F644">
        <v>7.61</v>
      </c>
      <c r="G644">
        <v>1338</v>
      </c>
      <c r="I644" s="10">
        <v>11.45</v>
      </c>
      <c r="J644">
        <v>642</v>
      </c>
      <c r="L644">
        <v>37.62</v>
      </c>
      <c r="M644">
        <v>642</v>
      </c>
      <c r="R644">
        <v>8.82</v>
      </c>
      <c r="S644">
        <v>1300</v>
      </c>
      <c r="U644">
        <v>12.02</v>
      </c>
      <c r="V644">
        <v>642</v>
      </c>
      <c r="X644">
        <v>49.9</v>
      </c>
      <c r="Y644">
        <v>642</v>
      </c>
    </row>
    <row r="645" spans="3:25" ht="12">
      <c r="C645" s="10"/>
      <c r="F645">
        <v>7.62</v>
      </c>
      <c r="G645">
        <v>1340</v>
      </c>
      <c r="I645" s="10">
        <v>11.47</v>
      </c>
      <c r="J645">
        <v>643</v>
      </c>
      <c r="L645">
        <v>37.68</v>
      </c>
      <c r="M645">
        <v>643</v>
      </c>
      <c r="R645">
        <v>8.83</v>
      </c>
      <c r="S645">
        <v>1302</v>
      </c>
      <c r="U645">
        <v>12.04</v>
      </c>
      <c r="V645">
        <v>643</v>
      </c>
      <c r="X645">
        <v>49.97</v>
      </c>
      <c r="Y645">
        <v>643</v>
      </c>
    </row>
    <row r="646" spans="3:25" ht="12">
      <c r="C646" s="10"/>
      <c r="F646">
        <v>7.63</v>
      </c>
      <c r="G646">
        <v>1342</v>
      </c>
      <c r="I646" s="10">
        <v>11.49</v>
      </c>
      <c r="J646">
        <v>644</v>
      </c>
      <c r="L646">
        <v>37.73</v>
      </c>
      <c r="M646">
        <v>644</v>
      </c>
      <c r="R646">
        <v>8.84</v>
      </c>
      <c r="S646">
        <v>1305</v>
      </c>
      <c r="U646">
        <v>12.05</v>
      </c>
      <c r="V646">
        <v>644</v>
      </c>
      <c r="X646">
        <v>50.04</v>
      </c>
      <c r="Y646">
        <v>644</v>
      </c>
    </row>
    <row r="647" spans="3:25" ht="12">
      <c r="C647" s="10"/>
      <c r="F647">
        <v>7.64</v>
      </c>
      <c r="G647">
        <v>1345</v>
      </c>
      <c r="I647" s="10">
        <v>11.5</v>
      </c>
      <c r="J647">
        <v>645</v>
      </c>
      <c r="L647">
        <v>37.78</v>
      </c>
      <c r="M647">
        <v>645</v>
      </c>
      <c r="R647">
        <v>8.85</v>
      </c>
      <c r="S647">
        <v>1307</v>
      </c>
      <c r="U647">
        <v>12.07</v>
      </c>
      <c r="V647">
        <v>645</v>
      </c>
      <c r="X647">
        <v>50.11</v>
      </c>
      <c r="Y647">
        <v>645</v>
      </c>
    </row>
    <row r="648" spans="3:25" ht="12">
      <c r="C648" s="10"/>
      <c r="F648">
        <v>7.65</v>
      </c>
      <c r="G648">
        <v>1347</v>
      </c>
      <c r="I648" s="10">
        <v>11.52</v>
      </c>
      <c r="J648">
        <v>646</v>
      </c>
      <c r="L648">
        <v>37.84</v>
      </c>
      <c r="M648">
        <v>646</v>
      </c>
      <c r="R648">
        <v>8.86</v>
      </c>
      <c r="S648">
        <v>1309</v>
      </c>
      <c r="U648">
        <v>12.09</v>
      </c>
      <c r="V648">
        <v>646</v>
      </c>
      <c r="X648">
        <v>50.18</v>
      </c>
      <c r="Y648">
        <v>646</v>
      </c>
    </row>
    <row r="649" spans="3:25" ht="12">
      <c r="C649" s="10"/>
      <c r="F649">
        <v>7.66</v>
      </c>
      <c r="G649">
        <v>1349</v>
      </c>
      <c r="I649" s="10">
        <v>11.53</v>
      </c>
      <c r="J649">
        <v>647</v>
      </c>
      <c r="L649">
        <v>37.89</v>
      </c>
      <c r="M649">
        <v>647</v>
      </c>
      <c r="R649">
        <v>8.87</v>
      </c>
      <c r="S649">
        <v>1311</v>
      </c>
      <c r="U649">
        <v>12.1</v>
      </c>
      <c r="V649">
        <v>647</v>
      </c>
      <c r="X649">
        <v>50.25</v>
      </c>
      <c r="Y649">
        <v>647</v>
      </c>
    </row>
    <row r="650" spans="3:25" ht="12">
      <c r="C650" s="10"/>
      <c r="F650">
        <v>7.67</v>
      </c>
      <c r="G650">
        <v>1351</v>
      </c>
      <c r="I650" s="10">
        <v>11.55</v>
      </c>
      <c r="J650">
        <v>648</v>
      </c>
      <c r="L650">
        <v>37.94</v>
      </c>
      <c r="M650">
        <v>648</v>
      </c>
      <c r="R650">
        <v>8.88</v>
      </c>
      <c r="S650">
        <v>1313</v>
      </c>
      <c r="U650">
        <v>12.12</v>
      </c>
      <c r="V650">
        <v>648</v>
      </c>
      <c r="X650">
        <v>50.32</v>
      </c>
      <c r="Y650">
        <v>648</v>
      </c>
    </row>
    <row r="651" spans="3:25" ht="12">
      <c r="C651" s="10"/>
      <c r="F651">
        <v>7.68</v>
      </c>
      <c r="G651">
        <v>1353</v>
      </c>
      <c r="I651" s="10">
        <v>11.57</v>
      </c>
      <c r="J651">
        <v>649</v>
      </c>
      <c r="L651">
        <v>37.99</v>
      </c>
      <c r="M651">
        <v>649</v>
      </c>
      <c r="R651">
        <v>8.89</v>
      </c>
      <c r="S651">
        <v>1315</v>
      </c>
      <c r="U651">
        <v>12.14</v>
      </c>
      <c r="V651">
        <v>649</v>
      </c>
      <c r="X651">
        <v>50.39</v>
      </c>
      <c r="Y651">
        <v>649</v>
      </c>
    </row>
    <row r="652" spans="3:25" ht="12">
      <c r="C652" s="10"/>
      <c r="F652">
        <v>7.69</v>
      </c>
      <c r="G652">
        <v>1356</v>
      </c>
      <c r="I652" s="10">
        <v>11.58</v>
      </c>
      <c r="J652">
        <v>650</v>
      </c>
      <c r="L652">
        <v>38.05</v>
      </c>
      <c r="M652">
        <v>650</v>
      </c>
      <c r="R652">
        <v>8.9</v>
      </c>
      <c r="S652">
        <v>1317</v>
      </c>
      <c r="U652">
        <v>12.15</v>
      </c>
      <c r="V652">
        <v>650</v>
      </c>
      <c r="X652">
        <v>50.46</v>
      </c>
      <c r="Y652">
        <v>650</v>
      </c>
    </row>
    <row r="653" spans="3:25" ht="12">
      <c r="C653" s="10"/>
      <c r="F653">
        <v>7.7</v>
      </c>
      <c r="G653">
        <v>1358</v>
      </c>
      <c r="I653" s="10">
        <v>11.6</v>
      </c>
      <c r="J653">
        <v>651</v>
      </c>
      <c r="L653">
        <v>38.1</v>
      </c>
      <c r="M653">
        <v>651</v>
      </c>
      <c r="R653">
        <v>8.91</v>
      </c>
      <c r="S653">
        <v>1320</v>
      </c>
      <c r="U653">
        <v>12.17</v>
      </c>
      <c r="V653">
        <v>651</v>
      </c>
      <c r="X653">
        <v>50.53</v>
      </c>
      <c r="Y653">
        <v>651</v>
      </c>
    </row>
    <row r="654" spans="3:25" ht="12">
      <c r="C654" s="10"/>
      <c r="F654">
        <v>7.71</v>
      </c>
      <c r="G654">
        <v>1360</v>
      </c>
      <c r="I654" s="10">
        <v>11.61</v>
      </c>
      <c r="J654">
        <v>652</v>
      </c>
      <c r="L654">
        <v>38.15</v>
      </c>
      <c r="M654">
        <v>652</v>
      </c>
      <c r="R654">
        <v>8.92</v>
      </c>
      <c r="S654">
        <v>1322</v>
      </c>
      <c r="U654">
        <v>12.19</v>
      </c>
      <c r="V654">
        <v>652</v>
      </c>
      <c r="X654">
        <v>50.6</v>
      </c>
      <c r="Y654">
        <v>652</v>
      </c>
    </row>
    <row r="655" spans="3:25" ht="12">
      <c r="C655" s="10"/>
      <c r="F655">
        <v>7.72</v>
      </c>
      <c r="G655">
        <v>1362</v>
      </c>
      <c r="I655" s="10">
        <v>11.63</v>
      </c>
      <c r="J655">
        <v>653</v>
      </c>
      <c r="L655">
        <v>38.2</v>
      </c>
      <c r="M655">
        <v>653</v>
      </c>
      <c r="R655">
        <v>8.93</v>
      </c>
      <c r="S655">
        <v>1324</v>
      </c>
      <c r="U655">
        <v>12.2</v>
      </c>
      <c r="V655">
        <v>653</v>
      </c>
      <c r="X655">
        <v>50.67</v>
      </c>
      <c r="Y655">
        <v>653</v>
      </c>
    </row>
    <row r="656" spans="3:25" ht="12">
      <c r="C656" s="10"/>
      <c r="F656">
        <v>7.73</v>
      </c>
      <c r="G656">
        <v>1365</v>
      </c>
      <c r="I656" s="10">
        <v>11.64</v>
      </c>
      <c r="J656">
        <v>654</v>
      </c>
      <c r="L656">
        <v>38.26</v>
      </c>
      <c r="M656">
        <v>654</v>
      </c>
      <c r="R656">
        <v>8.94</v>
      </c>
      <c r="S656">
        <v>1326</v>
      </c>
      <c r="U656">
        <v>12.22</v>
      </c>
      <c r="V656">
        <v>654</v>
      </c>
      <c r="X656">
        <v>50.74</v>
      </c>
      <c r="Y656">
        <v>654</v>
      </c>
    </row>
    <row r="657" spans="3:25" ht="12">
      <c r="C657" s="10"/>
      <c r="F657">
        <v>7.74</v>
      </c>
      <c r="G657">
        <v>1367</v>
      </c>
      <c r="I657" s="10">
        <v>11.66</v>
      </c>
      <c r="J657">
        <v>655</v>
      </c>
      <c r="L657">
        <v>38.31</v>
      </c>
      <c r="M657">
        <v>655</v>
      </c>
      <c r="R657">
        <v>8.95</v>
      </c>
      <c r="S657">
        <v>1328</v>
      </c>
      <c r="U657">
        <v>12.24</v>
      </c>
      <c r="V657">
        <v>655</v>
      </c>
      <c r="X657">
        <v>50.81</v>
      </c>
      <c r="Y657">
        <v>655</v>
      </c>
    </row>
    <row r="658" spans="3:25" ht="12">
      <c r="C658" s="10"/>
      <c r="F658">
        <v>7.75</v>
      </c>
      <c r="G658">
        <v>1369</v>
      </c>
      <c r="I658" s="10">
        <v>11.68</v>
      </c>
      <c r="J658">
        <v>656</v>
      </c>
      <c r="L658">
        <v>38.36</v>
      </c>
      <c r="M658">
        <v>656</v>
      </c>
      <c r="R658">
        <v>8.96</v>
      </c>
      <c r="S658">
        <v>1330</v>
      </c>
      <c r="U658">
        <v>12.26</v>
      </c>
      <c r="V658">
        <v>656</v>
      </c>
      <c r="X658">
        <v>50.88</v>
      </c>
      <c r="Y658">
        <v>656</v>
      </c>
    </row>
    <row r="659" spans="3:25" ht="12">
      <c r="C659" s="10"/>
      <c r="F659">
        <v>7.76</v>
      </c>
      <c r="G659">
        <v>1371</v>
      </c>
      <c r="I659" s="10">
        <v>11.69</v>
      </c>
      <c r="J659">
        <v>657</v>
      </c>
      <c r="L659">
        <v>38.42</v>
      </c>
      <c r="M659">
        <v>657</v>
      </c>
      <c r="R659">
        <v>8.97</v>
      </c>
      <c r="S659">
        <v>1333</v>
      </c>
      <c r="U659">
        <v>12.27</v>
      </c>
      <c r="V659">
        <v>657</v>
      </c>
      <c r="X659">
        <v>50.95</v>
      </c>
      <c r="Y659">
        <v>657</v>
      </c>
    </row>
    <row r="660" spans="3:25" ht="12">
      <c r="C660" s="10"/>
      <c r="F660">
        <v>7.77</v>
      </c>
      <c r="G660">
        <v>1373</v>
      </c>
      <c r="I660" s="10">
        <v>11.71</v>
      </c>
      <c r="J660">
        <v>658</v>
      </c>
      <c r="L660">
        <v>38.47</v>
      </c>
      <c r="M660">
        <v>658</v>
      </c>
      <c r="R660">
        <v>8.98</v>
      </c>
      <c r="S660">
        <v>1335</v>
      </c>
      <c r="U660">
        <v>12.29</v>
      </c>
      <c r="V660">
        <v>658</v>
      </c>
      <c r="X660">
        <v>51.02</v>
      </c>
      <c r="Y660">
        <v>658</v>
      </c>
    </row>
    <row r="661" spans="3:25" ht="12">
      <c r="C661" s="10"/>
      <c r="F661">
        <v>7.78</v>
      </c>
      <c r="G661">
        <v>1376</v>
      </c>
      <c r="I661" s="10">
        <v>11.72</v>
      </c>
      <c r="J661">
        <v>659</v>
      </c>
      <c r="L661">
        <v>38.52</v>
      </c>
      <c r="M661">
        <v>659</v>
      </c>
      <c r="R661">
        <v>8.99</v>
      </c>
      <c r="S661">
        <v>1337</v>
      </c>
      <c r="U661">
        <v>12.31</v>
      </c>
      <c r="V661">
        <v>659</v>
      </c>
      <c r="X661">
        <v>51.09</v>
      </c>
      <c r="Y661">
        <v>659</v>
      </c>
    </row>
    <row r="662" spans="3:25" ht="12">
      <c r="C662" s="10"/>
      <c r="F662">
        <v>7.79</v>
      </c>
      <c r="G662">
        <v>1378</v>
      </c>
      <c r="I662" s="10">
        <v>11.74</v>
      </c>
      <c r="J662">
        <v>660</v>
      </c>
      <c r="L662">
        <v>38.57</v>
      </c>
      <c r="M662">
        <v>660</v>
      </c>
      <c r="R662">
        <v>9</v>
      </c>
      <c r="S662">
        <v>1339</v>
      </c>
      <c r="U662">
        <v>12.32</v>
      </c>
      <c r="V662">
        <v>660</v>
      </c>
      <c r="X662">
        <v>51.15</v>
      </c>
      <c r="Y662">
        <v>660</v>
      </c>
    </row>
    <row r="663" spans="3:25" ht="12">
      <c r="C663" s="10"/>
      <c r="F663">
        <v>7.8</v>
      </c>
      <c r="G663">
        <v>1380</v>
      </c>
      <c r="I663" s="10">
        <v>11.76</v>
      </c>
      <c r="J663">
        <v>661</v>
      </c>
      <c r="L663">
        <v>38.63</v>
      </c>
      <c r="M663">
        <v>661</v>
      </c>
      <c r="R663">
        <v>9.01</v>
      </c>
      <c r="S663">
        <v>1341</v>
      </c>
      <c r="U663">
        <v>12.34</v>
      </c>
      <c r="V663">
        <v>661</v>
      </c>
      <c r="X663">
        <v>51.22</v>
      </c>
      <c r="Y663">
        <v>661</v>
      </c>
    </row>
    <row r="664" spans="3:25" ht="12">
      <c r="C664" s="10"/>
      <c r="F664">
        <v>7.81</v>
      </c>
      <c r="G664">
        <v>1382</v>
      </c>
      <c r="I664" s="10">
        <v>11.77</v>
      </c>
      <c r="J664">
        <v>662</v>
      </c>
      <c r="L664">
        <v>38.68</v>
      </c>
      <c r="M664">
        <v>662</v>
      </c>
      <c r="R664">
        <v>9.02</v>
      </c>
      <c r="S664">
        <v>1343</v>
      </c>
      <c r="U664">
        <v>12.36</v>
      </c>
      <c r="V664">
        <v>662</v>
      </c>
      <c r="X664">
        <v>51.29</v>
      </c>
      <c r="Y664">
        <v>662</v>
      </c>
    </row>
    <row r="665" spans="3:25" ht="12">
      <c r="C665" s="10"/>
      <c r="F665">
        <v>7.82</v>
      </c>
      <c r="G665">
        <v>1385</v>
      </c>
      <c r="I665" s="10">
        <v>11.79</v>
      </c>
      <c r="J665">
        <v>663</v>
      </c>
      <c r="L665">
        <v>38.73</v>
      </c>
      <c r="M665">
        <v>663</v>
      </c>
      <c r="R665">
        <v>9.03</v>
      </c>
      <c r="S665">
        <v>1345</v>
      </c>
      <c r="U665">
        <v>12.37</v>
      </c>
      <c r="V665">
        <v>663</v>
      </c>
      <c r="X665">
        <v>51.36</v>
      </c>
      <c r="Y665">
        <v>663</v>
      </c>
    </row>
    <row r="666" spans="3:25" ht="12">
      <c r="C666" s="10"/>
      <c r="F666">
        <v>7.83</v>
      </c>
      <c r="G666">
        <v>1387</v>
      </c>
      <c r="I666" s="10">
        <v>11.8</v>
      </c>
      <c r="J666">
        <v>664</v>
      </c>
      <c r="L666">
        <v>38.78</v>
      </c>
      <c r="M666">
        <v>664</v>
      </c>
      <c r="R666">
        <v>9.04</v>
      </c>
      <c r="S666">
        <v>1348</v>
      </c>
      <c r="U666">
        <v>12.39</v>
      </c>
      <c r="V666">
        <v>664</v>
      </c>
      <c r="X666">
        <v>51.43</v>
      </c>
      <c r="Y666">
        <v>664</v>
      </c>
    </row>
    <row r="667" spans="3:25" ht="12">
      <c r="C667" s="10"/>
      <c r="F667">
        <v>7.84</v>
      </c>
      <c r="G667">
        <v>1389</v>
      </c>
      <c r="I667" s="10">
        <v>11.82</v>
      </c>
      <c r="J667">
        <v>665</v>
      </c>
      <c r="L667">
        <v>38.84</v>
      </c>
      <c r="M667">
        <v>665</v>
      </c>
      <c r="R667">
        <v>9.05</v>
      </c>
      <c r="S667">
        <v>1350</v>
      </c>
      <c r="U667">
        <v>12.41</v>
      </c>
      <c r="V667">
        <v>665</v>
      </c>
      <c r="X667">
        <v>51.5</v>
      </c>
      <c r="Y667">
        <v>665</v>
      </c>
    </row>
    <row r="668" spans="3:25" ht="12">
      <c r="C668" s="10"/>
      <c r="F668">
        <v>7.85</v>
      </c>
      <c r="G668">
        <v>1391</v>
      </c>
      <c r="I668" s="10">
        <v>11.83</v>
      </c>
      <c r="J668">
        <v>666</v>
      </c>
      <c r="L668">
        <v>38.89</v>
      </c>
      <c r="M668">
        <v>666</v>
      </c>
      <c r="R668">
        <v>9.06</v>
      </c>
      <c r="S668">
        <v>1352</v>
      </c>
      <c r="U668">
        <v>12.42</v>
      </c>
      <c r="V668">
        <v>666</v>
      </c>
      <c r="X668">
        <v>51.57</v>
      </c>
      <c r="Y668">
        <v>666</v>
      </c>
    </row>
    <row r="669" spans="3:25" ht="12">
      <c r="C669" s="10"/>
      <c r="F669">
        <v>7.86</v>
      </c>
      <c r="G669">
        <v>1393</v>
      </c>
      <c r="I669" s="10">
        <v>11.85</v>
      </c>
      <c r="J669">
        <v>667</v>
      </c>
      <c r="L669">
        <v>38.94</v>
      </c>
      <c r="M669">
        <v>667</v>
      </c>
      <c r="R669">
        <v>9.07</v>
      </c>
      <c r="S669">
        <v>1354</v>
      </c>
      <c r="U669">
        <v>12.44</v>
      </c>
      <c r="V669">
        <v>667</v>
      </c>
      <c r="X669">
        <v>51.64</v>
      </c>
      <c r="Y669">
        <v>667</v>
      </c>
    </row>
    <row r="670" spans="3:25" ht="12">
      <c r="C670" s="10"/>
      <c r="F670">
        <v>7.87</v>
      </c>
      <c r="G670">
        <v>1396</v>
      </c>
      <c r="I670" s="10">
        <v>11.87</v>
      </c>
      <c r="J670">
        <v>668</v>
      </c>
      <c r="L670">
        <v>39</v>
      </c>
      <c r="M670">
        <v>668</v>
      </c>
      <c r="R670">
        <v>9.08</v>
      </c>
      <c r="S670">
        <v>1356</v>
      </c>
      <c r="U670">
        <v>12.46</v>
      </c>
      <c r="V670">
        <v>668</v>
      </c>
      <c r="X670">
        <v>51.71</v>
      </c>
      <c r="Y670">
        <v>668</v>
      </c>
    </row>
    <row r="671" spans="3:25" ht="12">
      <c r="C671" s="10"/>
      <c r="F671">
        <v>7.88</v>
      </c>
      <c r="G671">
        <v>1398</v>
      </c>
      <c r="I671" s="10">
        <v>11.88</v>
      </c>
      <c r="J671">
        <v>669</v>
      </c>
      <c r="L671">
        <v>39.05</v>
      </c>
      <c r="M671">
        <v>669</v>
      </c>
      <c r="R671">
        <v>9.09</v>
      </c>
      <c r="S671">
        <v>1358</v>
      </c>
      <c r="U671">
        <v>12.47</v>
      </c>
      <c r="V671">
        <v>669</v>
      </c>
      <c r="X671">
        <v>51.78</v>
      </c>
      <c r="Y671">
        <v>669</v>
      </c>
    </row>
    <row r="672" spans="3:25" ht="12">
      <c r="C672" s="10"/>
      <c r="F672">
        <v>7.89</v>
      </c>
      <c r="G672">
        <v>1400</v>
      </c>
      <c r="I672" s="10">
        <v>11.9</v>
      </c>
      <c r="J672">
        <v>670</v>
      </c>
      <c r="L672">
        <v>39.1</v>
      </c>
      <c r="M672">
        <v>670</v>
      </c>
      <c r="R672">
        <v>9.1</v>
      </c>
      <c r="S672">
        <v>1360</v>
      </c>
      <c r="U672">
        <v>12.49</v>
      </c>
      <c r="V672">
        <v>670</v>
      </c>
      <c r="X672">
        <v>51.85</v>
      </c>
      <c r="Y672">
        <v>670</v>
      </c>
    </row>
    <row r="673" spans="3:25" ht="12">
      <c r="C673" s="10"/>
      <c r="I673" s="10">
        <v>11.91</v>
      </c>
      <c r="J673">
        <v>671</v>
      </c>
      <c r="L673">
        <v>39.15</v>
      </c>
      <c r="M673">
        <v>671</v>
      </c>
      <c r="R673">
        <v>9.11</v>
      </c>
      <c r="S673">
        <v>1363</v>
      </c>
      <c r="U673">
        <v>12.51</v>
      </c>
      <c r="V673">
        <v>671</v>
      </c>
      <c r="X673">
        <v>51.92</v>
      </c>
      <c r="Y673">
        <v>671</v>
      </c>
    </row>
    <row r="674" spans="3:25" ht="12">
      <c r="C674" s="10"/>
      <c r="I674" s="10">
        <v>11.93</v>
      </c>
      <c r="J674">
        <v>672</v>
      </c>
      <c r="L674">
        <v>39.21</v>
      </c>
      <c r="M674">
        <v>672</v>
      </c>
      <c r="R674">
        <v>9.12</v>
      </c>
      <c r="S674">
        <v>1365</v>
      </c>
      <c r="U674">
        <v>12.52</v>
      </c>
      <c r="V674">
        <v>672</v>
      </c>
      <c r="X674">
        <v>51.99</v>
      </c>
      <c r="Y674">
        <v>672</v>
      </c>
    </row>
    <row r="675" spans="3:25" ht="12">
      <c r="C675" s="10"/>
      <c r="I675" s="10">
        <v>11.95</v>
      </c>
      <c r="J675">
        <v>673</v>
      </c>
      <c r="L675">
        <v>39.26</v>
      </c>
      <c r="M675">
        <v>673</v>
      </c>
      <c r="R675">
        <v>9.13</v>
      </c>
      <c r="S675">
        <v>1367</v>
      </c>
      <c r="U675">
        <v>12.54</v>
      </c>
      <c r="V675">
        <v>673</v>
      </c>
      <c r="X675">
        <v>52.06</v>
      </c>
      <c r="Y675">
        <v>673</v>
      </c>
    </row>
    <row r="676" spans="3:25" ht="12">
      <c r="C676" s="10"/>
      <c r="I676" s="10">
        <v>11.96</v>
      </c>
      <c r="J676">
        <v>674</v>
      </c>
      <c r="L676">
        <v>39.31</v>
      </c>
      <c r="M676">
        <v>674</v>
      </c>
      <c r="R676">
        <v>9.14</v>
      </c>
      <c r="S676">
        <v>1369</v>
      </c>
      <c r="U676">
        <v>12.56</v>
      </c>
      <c r="V676">
        <v>674</v>
      </c>
      <c r="X676">
        <v>52.13</v>
      </c>
      <c r="Y676">
        <v>674</v>
      </c>
    </row>
    <row r="677" spans="3:25" ht="12">
      <c r="C677" s="10"/>
      <c r="I677" s="10">
        <v>11.98</v>
      </c>
      <c r="J677">
        <v>675</v>
      </c>
      <c r="L677">
        <v>39.37</v>
      </c>
      <c r="M677">
        <v>675</v>
      </c>
      <c r="R677">
        <v>9.15</v>
      </c>
      <c r="S677">
        <v>1371</v>
      </c>
      <c r="U677">
        <v>12.57</v>
      </c>
      <c r="V677">
        <v>675</v>
      </c>
      <c r="X677">
        <v>52.2</v>
      </c>
      <c r="Y677">
        <v>675</v>
      </c>
    </row>
    <row r="678" spans="3:25" ht="12">
      <c r="C678" s="10"/>
      <c r="I678" s="10">
        <v>11.99</v>
      </c>
      <c r="J678">
        <v>676</v>
      </c>
      <c r="L678">
        <v>39.42</v>
      </c>
      <c r="M678">
        <v>676</v>
      </c>
      <c r="R678">
        <v>9.16</v>
      </c>
      <c r="S678">
        <v>1373</v>
      </c>
      <c r="U678">
        <v>12.59</v>
      </c>
      <c r="V678">
        <v>676</v>
      </c>
      <c r="X678">
        <v>52.27</v>
      </c>
      <c r="Y678">
        <v>676</v>
      </c>
    </row>
    <row r="679" spans="3:25" ht="12">
      <c r="C679" s="10"/>
      <c r="I679" s="10">
        <v>12.01</v>
      </c>
      <c r="J679">
        <v>677</v>
      </c>
      <c r="L679">
        <v>39.47</v>
      </c>
      <c r="M679">
        <v>677</v>
      </c>
      <c r="R679">
        <v>9.17</v>
      </c>
      <c r="S679">
        <v>1376</v>
      </c>
      <c r="U679">
        <v>12.61</v>
      </c>
      <c r="V679">
        <v>677</v>
      </c>
      <c r="X679">
        <v>52.34</v>
      </c>
      <c r="Y679">
        <v>677</v>
      </c>
    </row>
    <row r="680" spans="3:25" ht="12">
      <c r="C680" s="10"/>
      <c r="I680" s="10">
        <v>12.03</v>
      </c>
      <c r="J680">
        <v>678</v>
      </c>
      <c r="L680">
        <v>39.52</v>
      </c>
      <c r="M680">
        <v>678</v>
      </c>
      <c r="R680">
        <v>9.18</v>
      </c>
      <c r="S680">
        <v>1378</v>
      </c>
      <c r="U680">
        <v>12.62</v>
      </c>
      <c r="V680">
        <v>678</v>
      </c>
      <c r="X680">
        <v>52.41</v>
      </c>
      <c r="Y680">
        <v>678</v>
      </c>
    </row>
    <row r="681" spans="3:25" ht="12">
      <c r="C681" s="10"/>
      <c r="I681" s="10">
        <v>12.04</v>
      </c>
      <c r="J681">
        <v>679</v>
      </c>
      <c r="L681">
        <v>39.58</v>
      </c>
      <c r="M681">
        <v>679</v>
      </c>
      <c r="R681">
        <v>9.19</v>
      </c>
      <c r="S681">
        <v>1380</v>
      </c>
      <c r="U681">
        <v>12.64</v>
      </c>
      <c r="V681">
        <v>679</v>
      </c>
      <c r="X681">
        <v>52.48</v>
      </c>
      <c r="Y681">
        <v>679</v>
      </c>
    </row>
    <row r="682" spans="3:25" ht="12">
      <c r="C682" s="10"/>
      <c r="I682" s="10">
        <v>12.06</v>
      </c>
      <c r="J682">
        <v>680</v>
      </c>
      <c r="L682">
        <v>39.63</v>
      </c>
      <c r="M682">
        <v>680</v>
      </c>
      <c r="R682">
        <v>9.2</v>
      </c>
      <c r="S682">
        <v>1382</v>
      </c>
      <c r="U682">
        <v>12.66</v>
      </c>
      <c r="V682">
        <v>680</v>
      </c>
      <c r="X682">
        <v>52.54</v>
      </c>
      <c r="Y682">
        <v>680</v>
      </c>
    </row>
    <row r="683" spans="3:25" ht="12">
      <c r="C683" s="10"/>
      <c r="I683" s="10">
        <v>12.07</v>
      </c>
      <c r="J683">
        <v>681</v>
      </c>
      <c r="L683">
        <v>39.68</v>
      </c>
      <c r="M683">
        <v>681</v>
      </c>
      <c r="R683">
        <v>9.21</v>
      </c>
      <c r="S683">
        <v>1384</v>
      </c>
      <c r="U683">
        <v>12.67</v>
      </c>
      <c r="V683">
        <v>681</v>
      </c>
      <c r="X683">
        <v>52.61</v>
      </c>
      <c r="Y683">
        <v>681</v>
      </c>
    </row>
    <row r="684" spans="3:25" ht="12">
      <c r="C684" s="10"/>
      <c r="I684" s="10">
        <v>12.09</v>
      </c>
      <c r="J684">
        <v>682</v>
      </c>
      <c r="L684">
        <v>39.73</v>
      </c>
      <c r="M684">
        <v>682</v>
      </c>
      <c r="R684">
        <v>9.22</v>
      </c>
      <c r="S684">
        <v>1386</v>
      </c>
      <c r="U684">
        <v>12.69</v>
      </c>
      <c r="V684">
        <v>682</v>
      </c>
      <c r="X684">
        <v>52.68</v>
      </c>
      <c r="Y684">
        <v>682</v>
      </c>
    </row>
    <row r="685" spans="3:25" ht="12">
      <c r="C685" s="10"/>
      <c r="I685" s="10">
        <v>12.1</v>
      </c>
      <c r="J685">
        <v>683</v>
      </c>
      <c r="L685">
        <v>39.79</v>
      </c>
      <c r="M685">
        <v>683</v>
      </c>
      <c r="R685">
        <v>9.23</v>
      </c>
      <c r="S685">
        <v>1388</v>
      </c>
      <c r="U685">
        <v>12.71</v>
      </c>
      <c r="V685">
        <v>683</v>
      </c>
      <c r="X685">
        <v>52.75</v>
      </c>
      <c r="Y685">
        <v>683</v>
      </c>
    </row>
    <row r="686" spans="3:25" ht="12">
      <c r="C686" s="10"/>
      <c r="I686" s="10">
        <v>12.12</v>
      </c>
      <c r="J686">
        <v>684</v>
      </c>
      <c r="L686">
        <v>39.84</v>
      </c>
      <c r="M686">
        <v>684</v>
      </c>
      <c r="R686">
        <v>9.24</v>
      </c>
      <c r="S686">
        <v>1391</v>
      </c>
      <c r="U686">
        <v>12.72</v>
      </c>
      <c r="V686">
        <v>684</v>
      </c>
      <c r="X686">
        <v>52.82</v>
      </c>
      <c r="Y686">
        <v>684</v>
      </c>
    </row>
    <row r="687" spans="3:25" ht="12">
      <c r="C687" s="10"/>
      <c r="I687" s="10">
        <v>12.14</v>
      </c>
      <c r="J687">
        <v>685</v>
      </c>
      <c r="L687">
        <v>39.89</v>
      </c>
      <c r="M687">
        <v>685</v>
      </c>
      <c r="R687">
        <v>9.25</v>
      </c>
      <c r="S687">
        <v>1393</v>
      </c>
      <c r="U687">
        <v>12.74</v>
      </c>
      <c r="V687">
        <v>685</v>
      </c>
      <c r="X687">
        <v>52.89</v>
      </c>
      <c r="Y687">
        <v>685</v>
      </c>
    </row>
    <row r="688" spans="3:25" ht="12">
      <c r="C688" s="10"/>
      <c r="I688" s="10">
        <v>12.15</v>
      </c>
      <c r="J688">
        <v>686</v>
      </c>
      <c r="L688">
        <v>39.95</v>
      </c>
      <c r="M688">
        <v>686</v>
      </c>
      <c r="R688">
        <v>9.26</v>
      </c>
      <c r="S688">
        <v>1395</v>
      </c>
      <c r="U688">
        <v>12.76</v>
      </c>
      <c r="V688">
        <v>686</v>
      </c>
      <c r="X688">
        <v>52.96</v>
      </c>
      <c r="Y688">
        <v>686</v>
      </c>
    </row>
    <row r="689" spans="3:25" ht="12">
      <c r="C689" s="10"/>
      <c r="I689" s="10">
        <v>12.17</v>
      </c>
      <c r="J689">
        <v>687</v>
      </c>
      <c r="L689">
        <v>40</v>
      </c>
      <c r="M689">
        <v>687</v>
      </c>
      <c r="R689">
        <v>9.27</v>
      </c>
      <c r="S689">
        <v>1397</v>
      </c>
      <c r="U689">
        <v>12.78</v>
      </c>
      <c r="V689">
        <v>687</v>
      </c>
      <c r="X689">
        <v>53.03</v>
      </c>
      <c r="Y689">
        <v>687</v>
      </c>
    </row>
    <row r="690" spans="3:25" ht="12">
      <c r="C690" s="10"/>
      <c r="I690" s="10">
        <v>12.18</v>
      </c>
      <c r="J690">
        <v>688</v>
      </c>
      <c r="L690">
        <v>40.05</v>
      </c>
      <c r="M690">
        <v>688</v>
      </c>
      <c r="R690">
        <v>9.28</v>
      </c>
      <c r="S690">
        <v>1399</v>
      </c>
      <c r="U690">
        <v>12.79</v>
      </c>
      <c r="V690">
        <v>688</v>
      </c>
      <c r="X690">
        <v>53.1</v>
      </c>
      <c r="Y690">
        <v>688</v>
      </c>
    </row>
    <row r="691" spans="3:25" ht="12">
      <c r="C691" s="10"/>
      <c r="I691" s="10">
        <v>12.2</v>
      </c>
      <c r="J691">
        <v>689</v>
      </c>
      <c r="L691">
        <v>40.1</v>
      </c>
      <c r="M691">
        <v>689</v>
      </c>
      <c r="U691">
        <v>12.81</v>
      </c>
      <c r="V691">
        <v>689</v>
      </c>
      <c r="X691">
        <v>53.17</v>
      </c>
      <c r="Y691">
        <v>689</v>
      </c>
    </row>
    <row r="692" spans="3:25" ht="12">
      <c r="C692" s="10"/>
      <c r="I692" s="10">
        <v>12.22</v>
      </c>
      <c r="J692">
        <v>690</v>
      </c>
      <c r="L692">
        <v>40.16</v>
      </c>
      <c r="M692">
        <v>690</v>
      </c>
      <c r="U692">
        <v>12.83</v>
      </c>
      <c r="V692">
        <v>690</v>
      </c>
      <c r="X692">
        <v>53.24</v>
      </c>
      <c r="Y692">
        <v>690</v>
      </c>
    </row>
    <row r="693" spans="3:25" ht="12">
      <c r="C693" s="10"/>
      <c r="I693" s="10">
        <v>12.23</v>
      </c>
      <c r="J693">
        <v>691</v>
      </c>
      <c r="L693">
        <v>40.21</v>
      </c>
      <c r="M693">
        <v>691</v>
      </c>
      <c r="U693">
        <v>12.84</v>
      </c>
      <c r="V693">
        <v>691</v>
      </c>
      <c r="X693">
        <v>53.31</v>
      </c>
      <c r="Y693">
        <v>691</v>
      </c>
    </row>
    <row r="694" spans="3:25" ht="12">
      <c r="C694" s="10"/>
      <c r="I694" s="10">
        <v>12.25</v>
      </c>
      <c r="J694">
        <v>692</v>
      </c>
      <c r="L694">
        <v>40.26</v>
      </c>
      <c r="M694">
        <v>692</v>
      </c>
      <c r="U694">
        <v>12.86</v>
      </c>
      <c r="V694">
        <v>692</v>
      </c>
      <c r="X694">
        <v>53.38</v>
      </c>
      <c r="Y694">
        <v>692</v>
      </c>
    </row>
    <row r="695" spans="3:25" ht="12">
      <c r="C695" s="10"/>
      <c r="I695" s="10">
        <v>12.26</v>
      </c>
      <c r="J695">
        <v>693</v>
      </c>
      <c r="L695">
        <v>40.31</v>
      </c>
      <c r="M695">
        <v>693</v>
      </c>
      <c r="U695">
        <v>12.88</v>
      </c>
      <c r="V695">
        <v>693</v>
      </c>
      <c r="X695">
        <v>53.45</v>
      </c>
      <c r="Y695">
        <v>693</v>
      </c>
    </row>
    <row r="696" spans="3:25" ht="12">
      <c r="C696" s="10"/>
      <c r="I696" s="10">
        <v>12.28</v>
      </c>
      <c r="J696">
        <v>694</v>
      </c>
      <c r="L696">
        <v>40.37</v>
      </c>
      <c r="M696">
        <v>694</v>
      </c>
      <c r="U696">
        <v>12.89</v>
      </c>
      <c r="V696">
        <v>694</v>
      </c>
      <c r="X696">
        <v>53.52</v>
      </c>
      <c r="Y696">
        <v>694</v>
      </c>
    </row>
    <row r="697" spans="3:25" ht="12">
      <c r="C697" s="10"/>
      <c r="I697" s="10">
        <v>12.29</v>
      </c>
      <c r="J697">
        <v>695</v>
      </c>
      <c r="L697">
        <v>40.42</v>
      </c>
      <c r="M697">
        <v>695</v>
      </c>
      <c r="U697">
        <v>12.91</v>
      </c>
      <c r="V697">
        <v>695</v>
      </c>
      <c r="X697">
        <v>53.59</v>
      </c>
      <c r="Y697">
        <v>695</v>
      </c>
    </row>
    <row r="698" spans="3:25" ht="12">
      <c r="C698" s="10"/>
      <c r="I698" s="10">
        <v>12.31</v>
      </c>
      <c r="J698">
        <v>696</v>
      </c>
      <c r="L698">
        <v>40.47</v>
      </c>
      <c r="M698">
        <v>696</v>
      </c>
      <c r="U698">
        <v>12.93</v>
      </c>
      <c r="V698">
        <v>696</v>
      </c>
      <c r="X698">
        <v>53.66</v>
      </c>
      <c r="Y698">
        <v>696</v>
      </c>
    </row>
    <row r="699" spans="3:25" ht="12">
      <c r="C699" s="10"/>
      <c r="I699" s="10">
        <v>12.33</v>
      </c>
      <c r="J699">
        <v>697</v>
      </c>
      <c r="L699">
        <v>40.53</v>
      </c>
      <c r="M699">
        <v>697</v>
      </c>
      <c r="U699">
        <v>12.94</v>
      </c>
      <c r="V699">
        <v>697</v>
      </c>
      <c r="X699">
        <v>53.73</v>
      </c>
      <c r="Y699">
        <v>697</v>
      </c>
    </row>
    <row r="700" spans="3:25" ht="12">
      <c r="C700" s="10"/>
      <c r="I700" s="10">
        <v>12.34</v>
      </c>
      <c r="J700">
        <v>698</v>
      </c>
      <c r="L700">
        <v>40.58</v>
      </c>
      <c r="M700">
        <v>698</v>
      </c>
      <c r="U700">
        <v>12.96</v>
      </c>
      <c r="V700">
        <v>698</v>
      </c>
      <c r="X700">
        <v>53.8</v>
      </c>
      <c r="Y700">
        <v>698</v>
      </c>
    </row>
    <row r="701" spans="3:25" ht="12">
      <c r="C701" s="10"/>
      <c r="I701" s="10">
        <v>12.36</v>
      </c>
      <c r="J701">
        <v>699</v>
      </c>
      <c r="L701">
        <v>40.63</v>
      </c>
      <c r="M701">
        <v>699</v>
      </c>
      <c r="U701">
        <v>12.98</v>
      </c>
      <c r="V701">
        <v>699</v>
      </c>
      <c r="X701">
        <v>53.86</v>
      </c>
      <c r="Y701">
        <v>699</v>
      </c>
    </row>
    <row r="702" spans="3:25" ht="12">
      <c r="C702" s="10"/>
      <c r="I702" s="10">
        <v>12.37</v>
      </c>
      <c r="J702">
        <v>700</v>
      </c>
      <c r="L702">
        <v>40.68</v>
      </c>
      <c r="M702">
        <v>700</v>
      </c>
      <c r="U702">
        <v>12.99</v>
      </c>
      <c r="V702">
        <v>700</v>
      </c>
      <c r="X702">
        <v>53.93</v>
      </c>
      <c r="Y702">
        <v>700</v>
      </c>
    </row>
    <row r="703" spans="3:25" ht="12">
      <c r="C703" s="10"/>
      <c r="I703" s="10">
        <v>12.39</v>
      </c>
      <c r="J703">
        <v>701</v>
      </c>
      <c r="L703">
        <v>40.74</v>
      </c>
      <c r="M703">
        <v>701</v>
      </c>
      <c r="U703">
        <v>13.01</v>
      </c>
      <c r="V703">
        <v>701</v>
      </c>
      <c r="X703">
        <v>54</v>
      </c>
      <c r="Y703">
        <v>701</v>
      </c>
    </row>
    <row r="704" spans="3:25" ht="12">
      <c r="C704" s="10"/>
      <c r="I704" s="10">
        <v>12.41</v>
      </c>
      <c r="J704">
        <v>702</v>
      </c>
      <c r="L704">
        <v>40.79</v>
      </c>
      <c r="M704">
        <v>702</v>
      </c>
      <c r="U704">
        <v>13.03</v>
      </c>
      <c r="V704">
        <v>702</v>
      </c>
      <c r="X704">
        <v>54.07</v>
      </c>
      <c r="Y704">
        <v>702</v>
      </c>
    </row>
    <row r="705" spans="3:25" ht="12">
      <c r="C705" s="10"/>
      <c r="I705" s="10">
        <v>12.42</v>
      </c>
      <c r="J705">
        <v>703</v>
      </c>
      <c r="L705">
        <v>40.84</v>
      </c>
      <c r="M705">
        <v>703</v>
      </c>
      <c r="U705">
        <v>13.04</v>
      </c>
      <c r="V705">
        <v>703</v>
      </c>
      <c r="X705">
        <v>54.14</v>
      </c>
      <c r="Y705">
        <v>703</v>
      </c>
    </row>
    <row r="706" spans="3:25" ht="12">
      <c r="C706" s="10"/>
      <c r="I706" s="10">
        <v>12.44</v>
      </c>
      <c r="J706">
        <v>704</v>
      </c>
      <c r="L706">
        <v>40.89</v>
      </c>
      <c r="M706">
        <v>704</v>
      </c>
      <c r="U706">
        <v>13.06</v>
      </c>
      <c r="V706">
        <v>704</v>
      </c>
      <c r="X706">
        <v>54.21</v>
      </c>
      <c r="Y706">
        <v>704</v>
      </c>
    </row>
    <row r="707" spans="3:25" ht="12">
      <c r="C707" s="10"/>
      <c r="I707" s="10">
        <v>12.45</v>
      </c>
      <c r="J707">
        <v>705</v>
      </c>
      <c r="L707">
        <v>40.95</v>
      </c>
      <c r="M707">
        <v>705</v>
      </c>
      <c r="U707">
        <v>13.08</v>
      </c>
      <c r="V707">
        <v>705</v>
      </c>
      <c r="X707">
        <v>54.28</v>
      </c>
      <c r="Y707">
        <v>705</v>
      </c>
    </row>
    <row r="708" spans="3:25" ht="12">
      <c r="C708" s="10"/>
      <c r="I708" s="10">
        <v>12.47</v>
      </c>
      <c r="J708">
        <v>706</v>
      </c>
      <c r="L708">
        <v>41</v>
      </c>
      <c r="M708">
        <v>706</v>
      </c>
      <c r="U708">
        <v>13.09</v>
      </c>
      <c r="V708">
        <v>706</v>
      </c>
      <c r="X708">
        <v>54.35</v>
      </c>
      <c r="Y708">
        <v>706</v>
      </c>
    </row>
    <row r="709" spans="3:25" ht="12">
      <c r="C709" s="10"/>
      <c r="I709" s="10">
        <v>12.48</v>
      </c>
      <c r="J709">
        <v>707</v>
      </c>
      <c r="L709">
        <v>41.05</v>
      </c>
      <c r="M709">
        <v>707</v>
      </c>
      <c r="U709">
        <v>13.11</v>
      </c>
      <c r="V709">
        <v>707</v>
      </c>
      <c r="X709">
        <v>54.42</v>
      </c>
      <c r="Y709">
        <v>707</v>
      </c>
    </row>
    <row r="710" spans="3:25" ht="12">
      <c r="C710" s="10"/>
      <c r="I710" s="10">
        <v>12.5</v>
      </c>
      <c r="J710">
        <v>708</v>
      </c>
      <c r="L710">
        <v>41.1</v>
      </c>
      <c r="M710">
        <v>708</v>
      </c>
      <c r="U710">
        <v>13.13</v>
      </c>
      <c r="V710">
        <v>708</v>
      </c>
      <c r="X710">
        <v>54.49</v>
      </c>
      <c r="Y710">
        <v>708</v>
      </c>
    </row>
    <row r="711" spans="3:25" ht="12">
      <c r="C711" s="10"/>
      <c r="I711" s="10">
        <v>12.52</v>
      </c>
      <c r="J711">
        <v>709</v>
      </c>
      <c r="L711">
        <v>41.16</v>
      </c>
      <c r="M711">
        <v>709</v>
      </c>
      <c r="U711">
        <v>13.14</v>
      </c>
      <c r="V711">
        <v>709</v>
      </c>
      <c r="X711">
        <v>54.56</v>
      </c>
      <c r="Y711">
        <v>709</v>
      </c>
    </row>
    <row r="712" spans="3:25" ht="12">
      <c r="C712" s="10"/>
      <c r="I712" s="10">
        <v>12.53</v>
      </c>
      <c r="J712">
        <v>710</v>
      </c>
      <c r="L712">
        <v>41.21</v>
      </c>
      <c r="M712">
        <v>710</v>
      </c>
      <c r="U712">
        <v>13.16</v>
      </c>
      <c r="V712">
        <v>710</v>
      </c>
      <c r="X712">
        <v>54.63</v>
      </c>
      <c r="Y712">
        <v>710</v>
      </c>
    </row>
    <row r="713" spans="3:25" ht="12">
      <c r="C713" s="10"/>
      <c r="I713" s="10">
        <v>12.55</v>
      </c>
      <c r="J713">
        <v>711</v>
      </c>
      <c r="L713">
        <v>41.26</v>
      </c>
      <c r="M713">
        <v>711</v>
      </c>
      <c r="U713">
        <v>13.18</v>
      </c>
      <c r="V713">
        <v>711</v>
      </c>
      <c r="X713">
        <v>54.7</v>
      </c>
      <c r="Y713">
        <v>711</v>
      </c>
    </row>
    <row r="714" spans="3:25" ht="12">
      <c r="C714" s="10"/>
      <c r="I714" s="10">
        <v>12.56</v>
      </c>
      <c r="J714">
        <v>712</v>
      </c>
      <c r="L714">
        <v>41.32</v>
      </c>
      <c r="M714">
        <v>712</v>
      </c>
      <c r="U714">
        <v>13.19</v>
      </c>
      <c r="V714">
        <v>712</v>
      </c>
      <c r="X714">
        <v>54.77</v>
      </c>
      <c r="Y714">
        <v>712</v>
      </c>
    </row>
    <row r="715" spans="3:25" ht="12">
      <c r="C715" s="10"/>
      <c r="I715" s="10">
        <v>12.58</v>
      </c>
      <c r="J715">
        <v>713</v>
      </c>
      <c r="L715">
        <v>41.37</v>
      </c>
      <c r="M715">
        <v>713</v>
      </c>
      <c r="U715">
        <v>13.21</v>
      </c>
      <c r="V715">
        <v>713</v>
      </c>
      <c r="X715">
        <v>54.84</v>
      </c>
      <c r="Y715">
        <v>713</v>
      </c>
    </row>
    <row r="716" spans="3:25" ht="12">
      <c r="C716" s="10"/>
      <c r="I716" s="10">
        <v>12.6</v>
      </c>
      <c r="J716">
        <v>714</v>
      </c>
      <c r="L716">
        <v>41.42</v>
      </c>
      <c r="M716">
        <v>714</v>
      </c>
      <c r="U716">
        <v>13.23</v>
      </c>
      <c r="V716">
        <v>714</v>
      </c>
      <c r="X716">
        <v>54.91</v>
      </c>
      <c r="Y716">
        <v>714</v>
      </c>
    </row>
    <row r="717" spans="3:25" ht="12">
      <c r="C717" s="10"/>
      <c r="I717" s="10">
        <v>12.61</v>
      </c>
      <c r="J717">
        <v>715</v>
      </c>
      <c r="L717">
        <v>41.47</v>
      </c>
      <c r="M717">
        <v>715</v>
      </c>
      <c r="U717">
        <v>13.24</v>
      </c>
      <c r="V717">
        <v>715</v>
      </c>
      <c r="X717">
        <v>54.98</v>
      </c>
      <c r="Y717">
        <v>715</v>
      </c>
    </row>
    <row r="718" spans="3:25" ht="12">
      <c r="C718" s="10"/>
      <c r="I718" s="10">
        <v>12.63</v>
      </c>
      <c r="J718">
        <v>716</v>
      </c>
      <c r="L718">
        <v>41.53</v>
      </c>
      <c r="M718">
        <v>716</v>
      </c>
      <c r="U718">
        <v>13.26</v>
      </c>
      <c r="V718">
        <v>716</v>
      </c>
      <c r="X718">
        <v>55.05</v>
      </c>
      <c r="Y718">
        <v>716</v>
      </c>
    </row>
    <row r="719" spans="3:25" ht="12">
      <c r="C719" s="10"/>
      <c r="I719" s="10">
        <v>12.64</v>
      </c>
      <c r="J719">
        <v>717</v>
      </c>
      <c r="L719">
        <v>41.58</v>
      </c>
      <c r="M719">
        <v>717</v>
      </c>
      <c r="U719">
        <v>13.28</v>
      </c>
      <c r="V719">
        <v>717</v>
      </c>
      <c r="X719">
        <v>55.11</v>
      </c>
      <c r="Y719">
        <v>717</v>
      </c>
    </row>
    <row r="720" spans="3:25" ht="12">
      <c r="C720" s="10"/>
      <c r="I720" s="10">
        <v>12.66</v>
      </c>
      <c r="J720">
        <v>718</v>
      </c>
      <c r="L720">
        <v>41.63</v>
      </c>
      <c r="M720">
        <v>718</v>
      </c>
      <c r="U720">
        <v>13.29</v>
      </c>
      <c r="V720">
        <v>718</v>
      </c>
      <c r="X720">
        <v>55.18</v>
      </c>
      <c r="Y720">
        <v>718</v>
      </c>
    </row>
    <row r="721" spans="3:25" ht="12">
      <c r="C721" s="10"/>
      <c r="I721" s="10">
        <v>12.67</v>
      </c>
      <c r="J721">
        <v>719</v>
      </c>
      <c r="L721">
        <v>41.68</v>
      </c>
      <c r="M721">
        <v>719</v>
      </c>
      <c r="U721">
        <v>13.31</v>
      </c>
      <c r="V721">
        <v>719</v>
      </c>
      <c r="X721">
        <v>55.25</v>
      </c>
      <c r="Y721">
        <v>719</v>
      </c>
    </row>
    <row r="722" spans="3:25" ht="12">
      <c r="C722" s="10"/>
      <c r="I722" s="10">
        <v>12.69</v>
      </c>
      <c r="J722">
        <v>720</v>
      </c>
      <c r="L722">
        <v>41.74</v>
      </c>
      <c r="M722">
        <v>720</v>
      </c>
      <c r="U722">
        <v>13.33</v>
      </c>
      <c r="V722">
        <v>720</v>
      </c>
      <c r="X722">
        <v>55.32</v>
      </c>
      <c r="Y722">
        <v>720</v>
      </c>
    </row>
    <row r="723" spans="3:25" ht="12">
      <c r="C723" s="10"/>
      <c r="I723" s="10">
        <v>12.71</v>
      </c>
      <c r="J723">
        <v>721</v>
      </c>
      <c r="L723">
        <v>41.79</v>
      </c>
      <c r="M723">
        <v>721</v>
      </c>
      <c r="U723">
        <v>13.34</v>
      </c>
      <c r="V723">
        <v>721</v>
      </c>
      <c r="X723">
        <v>55.39</v>
      </c>
      <c r="Y723">
        <v>721</v>
      </c>
    </row>
    <row r="724" spans="3:25" ht="12">
      <c r="C724" s="10"/>
      <c r="I724" s="10">
        <v>12.72</v>
      </c>
      <c r="J724">
        <v>722</v>
      </c>
      <c r="L724">
        <v>41.84</v>
      </c>
      <c r="M724">
        <v>722</v>
      </c>
      <c r="U724">
        <v>13.36</v>
      </c>
      <c r="V724">
        <v>722</v>
      </c>
      <c r="X724">
        <v>55.46</v>
      </c>
      <c r="Y724">
        <v>722</v>
      </c>
    </row>
    <row r="725" spans="3:25" ht="12">
      <c r="C725" s="10"/>
      <c r="I725" s="10">
        <v>12.74</v>
      </c>
      <c r="J725">
        <v>723</v>
      </c>
      <c r="L725">
        <v>41.9</v>
      </c>
      <c r="M725">
        <v>723</v>
      </c>
      <c r="U725">
        <v>13.38</v>
      </c>
      <c r="V725">
        <v>723</v>
      </c>
      <c r="X725">
        <v>55.53</v>
      </c>
      <c r="Y725">
        <v>723</v>
      </c>
    </row>
    <row r="726" spans="3:25" ht="12">
      <c r="C726" s="10"/>
      <c r="I726" s="10">
        <v>12.75</v>
      </c>
      <c r="J726">
        <v>724</v>
      </c>
      <c r="L726">
        <v>41.95</v>
      </c>
      <c r="M726">
        <v>724</v>
      </c>
      <c r="U726">
        <v>13.4</v>
      </c>
      <c r="V726">
        <v>724</v>
      </c>
      <c r="X726">
        <v>55.6</v>
      </c>
      <c r="Y726">
        <v>724</v>
      </c>
    </row>
    <row r="727" spans="3:25" ht="12">
      <c r="C727" s="10"/>
      <c r="I727" s="10">
        <v>12.77</v>
      </c>
      <c r="J727">
        <v>725</v>
      </c>
      <c r="L727">
        <v>42</v>
      </c>
      <c r="M727">
        <v>725</v>
      </c>
      <c r="U727">
        <v>13.41</v>
      </c>
      <c r="V727">
        <v>725</v>
      </c>
      <c r="X727">
        <v>55.67</v>
      </c>
      <c r="Y727">
        <v>725</v>
      </c>
    </row>
    <row r="728" spans="3:25" ht="12">
      <c r="C728" s="10"/>
      <c r="I728" s="10">
        <v>12.78</v>
      </c>
      <c r="J728">
        <v>726</v>
      </c>
      <c r="L728">
        <v>42.05</v>
      </c>
      <c r="M728">
        <v>726</v>
      </c>
      <c r="U728">
        <v>13.43</v>
      </c>
      <c r="V728">
        <v>726</v>
      </c>
      <c r="X728">
        <v>55.74</v>
      </c>
      <c r="Y728">
        <v>726</v>
      </c>
    </row>
    <row r="729" spans="3:25" ht="12">
      <c r="C729" s="10"/>
      <c r="I729" s="10">
        <v>12.8</v>
      </c>
      <c r="J729">
        <v>727</v>
      </c>
      <c r="L729">
        <v>42.11</v>
      </c>
      <c r="M729">
        <v>727</v>
      </c>
      <c r="U729">
        <v>13.45</v>
      </c>
      <c r="V729">
        <v>727</v>
      </c>
      <c r="X729">
        <v>55.81</v>
      </c>
      <c r="Y729">
        <v>727</v>
      </c>
    </row>
    <row r="730" spans="3:25" ht="12">
      <c r="C730" s="10"/>
      <c r="I730" s="10">
        <v>12.82</v>
      </c>
      <c r="J730">
        <v>728</v>
      </c>
      <c r="L730">
        <v>42.16</v>
      </c>
      <c r="M730">
        <v>728</v>
      </c>
      <c r="U730">
        <v>13.46</v>
      </c>
      <c r="V730">
        <v>728</v>
      </c>
      <c r="X730">
        <v>55.88</v>
      </c>
      <c r="Y730">
        <v>728</v>
      </c>
    </row>
    <row r="731" spans="3:25" ht="12">
      <c r="C731" s="10"/>
      <c r="I731" s="10">
        <v>12.83</v>
      </c>
      <c r="J731">
        <v>729</v>
      </c>
      <c r="L731">
        <v>42.21</v>
      </c>
      <c r="M731">
        <v>729</v>
      </c>
      <c r="U731">
        <v>13.48</v>
      </c>
      <c r="V731">
        <v>729</v>
      </c>
      <c r="X731">
        <v>55.95</v>
      </c>
      <c r="Y731">
        <v>729</v>
      </c>
    </row>
    <row r="732" spans="3:25" ht="12">
      <c r="C732" s="10"/>
      <c r="I732" s="10">
        <v>12.85</v>
      </c>
      <c r="J732">
        <v>730</v>
      </c>
      <c r="L732">
        <v>42.26</v>
      </c>
      <c r="M732">
        <v>730</v>
      </c>
      <c r="U732">
        <v>13.5</v>
      </c>
      <c r="V732">
        <v>730</v>
      </c>
      <c r="X732">
        <v>56.02</v>
      </c>
      <c r="Y732">
        <v>730</v>
      </c>
    </row>
    <row r="733" spans="3:25" ht="12">
      <c r="C733" s="10"/>
      <c r="I733" s="10">
        <v>12.86</v>
      </c>
      <c r="J733">
        <v>731</v>
      </c>
      <c r="L733">
        <v>42.32</v>
      </c>
      <c r="M733">
        <v>731</v>
      </c>
      <c r="U733">
        <v>13.51</v>
      </c>
      <c r="V733">
        <v>731</v>
      </c>
      <c r="X733">
        <v>56.09</v>
      </c>
      <c r="Y733">
        <v>731</v>
      </c>
    </row>
    <row r="734" spans="3:25" ht="12">
      <c r="C734" s="10"/>
      <c r="I734" s="10">
        <v>12.88</v>
      </c>
      <c r="J734">
        <v>732</v>
      </c>
      <c r="L734">
        <v>42.37</v>
      </c>
      <c r="M734">
        <v>732</v>
      </c>
      <c r="U734">
        <v>13.53</v>
      </c>
      <c r="V734">
        <v>732</v>
      </c>
      <c r="X734">
        <v>56.16</v>
      </c>
      <c r="Y734">
        <v>732</v>
      </c>
    </row>
    <row r="735" spans="3:25" ht="12">
      <c r="C735" s="10"/>
      <c r="I735" s="10">
        <v>12.9</v>
      </c>
      <c r="J735">
        <v>733</v>
      </c>
      <c r="L735">
        <v>42.42</v>
      </c>
      <c r="M735">
        <v>733</v>
      </c>
      <c r="U735">
        <v>13.55</v>
      </c>
      <c r="V735">
        <v>733</v>
      </c>
      <c r="X735">
        <v>56.23</v>
      </c>
      <c r="Y735">
        <v>733</v>
      </c>
    </row>
    <row r="736" spans="3:25" ht="12">
      <c r="C736" s="10"/>
      <c r="I736" s="10">
        <v>12.91</v>
      </c>
      <c r="J736">
        <v>734</v>
      </c>
      <c r="L736">
        <v>42.47</v>
      </c>
      <c r="M736">
        <v>734</v>
      </c>
      <c r="U736">
        <v>13.56</v>
      </c>
      <c r="V736">
        <v>734</v>
      </c>
      <c r="X736">
        <v>56.29</v>
      </c>
      <c r="Y736">
        <v>734</v>
      </c>
    </row>
    <row r="737" spans="3:25" ht="12">
      <c r="C737" s="10"/>
      <c r="I737" s="10">
        <v>12.93</v>
      </c>
      <c r="J737">
        <v>735</v>
      </c>
      <c r="L737">
        <v>42.53</v>
      </c>
      <c r="M737">
        <v>735</v>
      </c>
      <c r="U737">
        <v>13.58</v>
      </c>
      <c r="V737">
        <v>735</v>
      </c>
      <c r="X737">
        <v>56.36</v>
      </c>
      <c r="Y737">
        <v>735</v>
      </c>
    </row>
    <row r="738" spans="3:25" ht="12">
      <c r="C738" s="10"/>
      <c r="I738" s="10">
        <v>12.94</v>
      </c>
      <c r="J738">
        <v>736</v>
      </c>
      <c r="L738">
        <v>42.58</v>
      </c>
      <c r="M738">
        <v>736</v>
      </c>
      <c r="U738">
        <v>13.6</v>
      </c>
      <c r="V738">
        <v>736</v>
      </c>
      <c r="X738">
        <v>56.43</v>
      </c>
      <c r="Y738">
        <v>736</v>
      </c>
    </row>
    <row r="739" spans="3:25" ht="12">
      <c r="C739" s="10"/>
      <c r="I739" s="10">
        <v>12.96</v>
      </c>
      <c r="J739">
        <v>737</v>
      </c>
      <c r="L739">
        <v>42.63</v>
      </c>
      <c r="M739">
        <v>737</v>
      </c>
      <c r="U739">
        <v>13.61</v>
      </c>
      <c r="V739">
        <v>737</v>
      </c>
      <c r="X739">
        <v>56.5</v>
      </c>
      <c r="Y739">
        <v>737</v>
      </c>
    </row>
    <row r="740" spans="3:25" ht="12">
      <c r="C740" s="10"/>
      <c r="I740" s="10">
        <v>12.97</v>
      </c>
      <c r="J740">
        <v>738</v>
      </c>
      <c r="L740">
        <v>42.68</v>
      </c>
      <c r="M740">
        <v>738</v>
      </c>
      <c r="U740">
        <v>13.63</v>
      </c>
      <c r="V740">
        <v>738</v>
      </c>
      <c r="X740">
        <v>56.57</v>
      </c>
      <c r="Y740">
        <v>738</v>
      </c>
    </row>
    <row r="741" spans="3:25" ht="12">
      <c r="C741" s="10"/>
      <c r="I741" s="10">
        <v>12.99</v>
      </c>
      <c r="J741">
        <v>739</v>
      </c>
      <c r="L741">
        <v>42.74</v>
      </c>
      <c r="M741">
        <v>739</v>
      </c>
      <c r="U741">
        <v>13.65</v>
      </c>
      <c r="V741">
        <v>739</v>
      </c>
      <c r="X741">
        <v>56.64</v>
      </c>
      <c r="Y741">
        <v>739</v>
      </c>
    </row>
    <row r="742" spans="3:25" ht="12">
      <c r="C742" s="10"/>
      <c r="I742" s="10">
        <v>13.01</v>
      </c>
      <c r="J742">
        <v>740</v>
      </c>
      <c r="L742">
        <v>42.79</v>
      </c>
      <c r="M742">
        <v>740</v>
      </c>
      <c r="U742">
        <v>13.66</v>
      </c>
      <c r="V742">
        <v>740</v>
      </c>
      <c r="X742">
        <v>56.71</v>
      </c>
      <c r="Y742">
        <v>740</v>
      </c>
    </row>
    <row r="743" spans="3:25" ht="12">
      <c r="C743" s="10"/>
      <c r="I743" s="10">
        <v>13.02</v>
      </c>
      <c r="J743">
        <v>741</v>
      </c>
      <c r="L743">
        <v>42.84</v>
      </c>
      <c r="M743">
        <v>741</v>
      </c>
      <c r="U743">
        <v>13.68</v>
      </c>
      <c r="V743">
        <v>741</v>
      </c>
      <c r="X743">
        <v>56.78</v>
      </c>
      <c r="Y743">
        <v>741</v>
      </c>
    </row>
    <row r="744" spans="3:25" ht="12">
      <c r="C744" s="10"/>
      <c r="I744" s="10">
        <v>13.04</v>
      </c>
      <c r="J744">
        <v>742</v>
      </c>
      <c r="L744">
        <v>42.9</v>
      </c>
      <c r="M744">
        <v>742</v>
      </c>
      <c r="U744">
        <v>13.7</v>
      </c>
      <c r="V744">
        <v>742</v>
      </c>
      <c r="X744">
        <v>56.85</v>
      </c>
      <c r="Y744">
        <v>742</v>
      </c>
    </row>
    <row r="745" spans="3:25" ht="12">
      <c r="C745" s="10"/>
      <c r="I745" s="10">
        <v>13.05</v>
      </c>
      <c r="J745">
        <v>743</v>
      </c>
      <c r="L745">
        <v>42.95</v>
      </c>
      <c r="M745">
        <v>743</v>
      </c>
      <c r="U745">
        <v>13.71</v>
      </c>
      <c r="V745">
        <v>743</v>
      </c>
      <c r="X745">
        <v>56.92</v>
      </c>
      <c r="Y745">
        <v>743</v>
      </c>
    </row>
    <row r="746" spans="3:25" ht="12">
      <c r="C746" s="10"/>
      <c r="I746" s="10">
        <v>13.07</v>
      </c>
      <c r="J746">
        <v>744</v>
      </c>
      <c r="L746">
        <v>43</v>
      </c>
      <c r="M746">
        <v>744</v>
      </c>
      <c r="U746">
        <v>13.73</v>
      </c>
      <c r="V746">
        <v>744</v>
      </c>
      <c r="X746">
        <v>56.99</v>
      </c>
      <c r="Y746">
        <v>744</v>
      </c>
    </row>
    <row r="747" spans="3:25" ht="12">
      <c r="C747" s="10"/>
      <c r="I747" s="10">
        <v>13.09</v>
      </c>
      <c r="J747">
        <v>745</v>
      </c>
      <c r="L747">
        <v>43.05</v>
      </c>
      <c r="M747">
        <v>745</v>
      </c>
      <c r="U747">
        <v>13.75</v>
      </c>
      <c r="V747">
        <v>745</v>
      </c>
      <c r="X747">
        <v>57.06</v>
      </c>
      <c r="Y747">
        <v>745</v>
      </c>
    </row>
    <row r="748" spans="3:25" ht="12">
      <c r="C748" s="10"/>
      <c r="I748" s="10">
        <v>13.1</v>
      </c>
      <c r="J748">
        <v>746</v>
      </c>
      <c r="L748">
        <v>43.11</v>
      </c>
      <c r="M748">
        <v>746</v>
      </c>
      <c r="U748">
        <v>13.76</v>
      </c>
      <c r="V748">
        <v>746</v>
      </c>
      <c r="X748">
        <v>57.13</v>
      </c>
      <c r="Y748">
        <v>746</v>
      </c>
    </row>
    <row r="749" spans="3:25" ht="12">
      <c r="C749" s="10"/>
      <c r="I749" s="10">
        <v>13.12</v>
      </c>
      <c r="J749">
        <v>747</v>
      </c>
      <c r="L749">
        <v>43.16</v>
      </c>
      <c r="M749">
        <v>747</v>
      </c>
      <c r="U749">
        <v>13.78</v>
      </c>
      <c r="V749">
        <v>747</v>
      </c>
      <c r="X749">
        <v>57.2</v>
      </c>
      <c r="Y749">
        <v>747</v>
      </c>
    </row>
    <row r="750" spans="3:25" ht="12">
      <c r="C750" s="10"/>
      <c r="I750" s="10">
        <v>13.13</v>
      </c>
      <c r="J750">
        <v>748</v>
      </c>
      <c r="L750">
        <v>43.21</v>
      </c>
      <c r="M750">
        <v>748</v>
      </c>
      <c r="U750">
        <v>13.8</v>
      </c>
      <c r="V750">
        <v>748</v>
      </c>
      <c r="X750">
        <v>57.27</v>
      </c>
      <c r="Y750">
        <v>748</v>
      </c>
    </row>
    <row r="751" spans="3:25" ht="12">
      <c r="C751" s="10"/>
      <c r="I751" s="10">
        <v>13.15</v>
      </c>
      <c r="J751">
        <v>749</v>
      </c>
      <c r="L751">
        <v>43.26</v>
      </c>
      <c r="M751">
        <v>749</v>
      </c>
      <c r="U751">
        <v>13.81</v>
      </c>
      <c r="V751">
        <v>749</v>
      </c>
      <c r="X751">
        <v>57.34</v>
      </c>
      <c r="Y751">
        <v>749</v>
      </c>
    </row>
    <row r="752" spans="3:25" ht="12">
      <c r="C752" s="10"/>
      <c r="I752" s="10">
        <v>13.16</v>
      </c>
      <c r="J752">
        <v>750</v>
      </c>
      <c r="L752">
        <v>43.32</v>
      </c>
      <c r="M752">
        <v>750</v>
      </c>
      <c r="U752">
        <v>13.83</v>
      </c>
      <c r="V752">
        <v>750</v>
      </c>
      <c r="X752">
        <v>57.4</v>
      </c>
      <c r="Y752">
        <v>750</v>
      </c>
    </row>
    <row r="753" spans="3:25" ht="12">
      <c r="C753" s="10"/>
      <c r="I753" s="10">
        <v>13.18</v>
      </c>
      <c r="J753">
        <v>751</v>
      </c>
      <c r="L753">
        <v>43.37</v>
      </c>
      <c r="M753">
        <v>751</v>
      </c>
      <c r="U753">
        <v>13.85</v>
      </c>
      <c r="V753">
        <v>751</v>
      </c>
      <c r="X753">
        <v>57.47</v>
      </c>
      <c r="Y753">
        <v>751</v>
      </c>
    </row>
    <row r="754" spans="3:25" ht="12">
      <c r="C754" s="10"/>
      <c r="I754" s="10">
        <v>13.2</v>
      </c>
      <c r="J754">
        <v>752</v>
      </c>
      <c r="L754">
        <v>43.42</v>
      </c>
      <c r="M754">
        <v>752</v>
      </c>
      <c r="U754">
        <v>13.86</v>
      </c>
      <c r="V754">
        <v>752</v>
      </c>
      <c r="X754">
        <v>57.54</v>
      </c>
      <c r="Y754">
        <v>752</v>
      </c>
    </row>
    <row r="755" spans="3:25" ht="12">
      <c r="C755" s="10"/>
      <c r="I755" s="10">
        <v>13.21</v>
      </c>
      <c r="J755">
        <v>753</v>
      </c>
      <c r="L755">
        <v>43.47</v>
      </c>
      <c r="M755">
        <v>753</v>
      </c>
      <c r="U755">
        <v>13.88</v>
      </c>
      <c r="V755">
        <v>753</v>
      </c>
      <c r="X755">
        <v>57.61</v>
      </c>
      <c r="Y755">
        <v>753</v>
      </c>
    </row>
    <row r="756" spans="3:25" ht="12">
      <c r="C756" s="10"/>
      <c r="I756" s="10">
        <v>13.23</v>
      </c>
      <c r="J756">
        <v>754</v>
      </c>
      <c r="L756">
        <v>43.53</v>
      </c>
      <c r="M756">
        <v>754</v>
      </c>
      <c r="U756">
        <v>13.9</v>
      </c>
      <c r="V756">
        <v>754</v>
      </c>
      <c r="X756">
        <v>57.68</v>
      </c>
      <c r="Y756">
        <v>754</v>
      </c>
    </row>
    <row r="757" spans="3:25" ht="12">
      <c r="C757" s="10"/>
      <c r="I757" s="10">
        <v>13.24</v>
      </c>
      <c r="J757">
        <v>755</v>
      </c>
      <c r="L757">
        <v>43.58</v>
      </c>
      <c r="M757">
        <v>755</v>
      </c>
      <c r="U757">
        <v>13.91</v>
      </c>
      <c r="V757">
        <v>755</v>
      </c>
      <c r="X757">
        <v>57.75</v>
      </c>
      <c r="Y757">
        <v>755</v>
      </c>
    </row>
    <row r="758" spans="3:25" ht="12">
      <c r="C758" s="10"/>
      <c r="I758" s="10">
        <v>13.26</v>
      </c>
      <c r="J758">
        <v>756</v>
      </c>
      <c r="L758">
        <v>43.63</v>
      </c>
      <c r="M758">
        <v>756</v>
      </c>
      <c r="U758">
        <v>13.93</v>
      </c>
      <c r="V758">
        <v>756</v>
      </c>
      <c r="X758">
        <v>57.82</v>
      </c>
      <c r="Y758">
        <v>756</v>
      </c>
    </row>
    <row r="759" spans="3:25" ht="12">
      <c r="C759" s="10"/>
      <c r="I759" s="10">
        <v>13.28</v>
      </c>
      <c r="J759">
        <v>757</v>
      </c>
      <c r="L759">
        <v>43.69</v>
      </c>
      <c r="M759">
        <v>757</v>
      </c>
      <c r="U759">
        <v>13.95</v>
      </c>
      <c r="V759">
        <v>757</v>
      </c>
      <c r="X759">
        <v>57.89</v>
      </c>
      <c r="Y759">
        <v>757</v>
      </c>
    </row>
    <row r="760" spans="3:25" ht="12">
      <c r="C760" s="10"/>
      <c r="I760" s="10">
        <v>13.29</v>
      </c>
      <c r="J760">
        <v>758</v>
      </c>
      <c r="L760">
        <v>43.74</v>
      </c>
      <c r="M760">
        <v>758</v>
      </c>
      <c r="U760">
        <v>13.96</v>
      </c>
      <c r="V760">
        <v>758</v>
      </c>
      <c r="X760">
        <v>57.96</v>
      </c>
      <c r="Y760">
        <v>758</v>
      </c>
    </row>
    <row r="761" spans="3:25" ht="12">
      <c r="C761" s="10"/>
      <c r="I761" s="10">
        <v>13.31</v>
      </c>
      <c r="J761">
        <v>759</v>
      </c>
      <c r="L761">
        <v>43.79</v>
      </c>
      <c r="M761">
        <v>759</v>
      </c>
      <c r="U761">
        <v>13.98</v>
      </c>
      <c r="V761">
        <v>759</v>
      </c>
      <c r="X761">
        <v>58.03</v>
      </c>
      <c r="Y761">
        <v>759</v>
      </c>
    </row>
    <row r="762" spans="3:25" ht="12">
      <c r="C762" s="10"/>
      <c r="I762" s="10">
        <v>13.32</v>
      </c>
      <c r="J762">
        <v>760</v>
      </c>
      <c r="L762">
        <v>43.84</v>
      </c>
      <c r="M762">
        <v>760</v>
      </c>
      <c r="U762">
        <v>14</v>
      </c>
      <c r="V762">
        <v>760</v>
      </c>
      <c r="X762">
        <v>58.1</v>
      </c>
      <c r="Y762">
        <v>760</v>
      </c>
    </row>
    <row r="763" spans="3:25" ht="12">
      <c r="C763" s="10"/>
      <c r="I763" s="10">
        <v>13.34</v>
      </c>
      <c r="J763">
        <v>761</v>
      </c>
      <c r="L763">
        <v>43.9</v>
      </c>
      <c r="M763">
        <v>761</v>
      </c>
      <c r="U763">
        <v>14.01</v>
      </c>
      <c r="V763">
        <v>761</v>
      </c>
      <c r="X763">
        <v>58.17</v>
      </c>
      <c r="Y763">
        <v>761</v>
      </c>
    </row>
    <row r="764" spans="3:25" ht="12">
      <c r="C764" s="10"/>
      <c r="I764" s="10">
        <v>13.35</v>
      </c>
      <c r="J764">
        <v>762</v>
      </c>
      <c r="L764">
        <v>43.95</v>
      </c>
      <c r="M764">
        <v>762</v>
      </c>
      <c r="U764">
        <v>14.03</v>
      </c>
      <c r="V764">
        <v>762</v>
      </c>
      <c r="X764">
        <v>58.24</v>
      </c>
      <c r="Y764">
        <v>762</v>
      </c>
    </row>
    <row r="765" spans="3:25" ht="12">
      <c r="C765" s="10"/>
      <c r="I765" s="10">
        <v>13.37</v>
      </c>
      <c r="J765">
        <v>763</v>
      </c>
      <c r="L765">
        <v>44</v>
      </c>
      <c r="M765">
        <v>763</v>
      </c>
      <c r="U765">
        <v>14.05</v>
      </c>
      <c r="V765">
        <v>763</v>
      </c>
      <c r="X765">
        <v>58.31</v>
      </c>
      <c r="Y765">
        <v>763</v>
      </c>
    </row>
    <row r="766" spans="3:25" ht="12">
      <c r="C766" s="10"/>
      <c r="I766" s="10">
        <v>13.39</v>
      </c>
      <c r="J766">
        <v>764</v>
      </c>
      <c r="L766">
        <v>44.05</v>
      </c>
      <c r="M766">
        <v>764</v>
      </c>
      <c r="U766">
        <v>14.07</v>
      </c>
      <c r="V766">
        <v>764</v>
      </c>
      <c r="X766">
        <v>58.38</v>
      </c>
      <c r="Y766">
        <v>764</v>
      </c>
    </row>
    <row r="767" spans="3:25" ht="12">
      <c r="C767" s="10"/>
      <c r="I767" s="10">
        <v>13.4</v>
      </c>
      <c r="J767">
        <v>765</v>
      </c>
      <c r="L767">
        <v>44.11</v>
      </c>
      <c r="M767">
        <v>765</v>
      </c>
      <c r="U767">
        <v>14.08</v>
      </c>
      <c r="V767">
        <v>765</v>
      </c>
      <c r="X767">
        <v>58.45</v>
      </c>
      <c r="Y767">
        <v>765</v>
      </c>
    </row>
    <row r="768" spans="3:25" ht="12">
      <c r="C768" s="10"/>
      <c r="I768" s="10">
        <v>13.42</v>
      </c>
      <c r="J768">
        <v>766</v>
      </c>
      <c r="L768">
        <v>44.16</v>
      </c>
      <c r="M768">
        <v>766</v>
      </c>
      <c r="U768">
        <v>14.1</v>
      </c>
      <c r="V768">
        <v>766</v>
      </c>
      <c r="X768">
        <v>58.51</v>
      </c>
      <c r="Y768">
        <v>766</v>
      </c>
    </row>
    <row r="769" spans="3:25" ht="12">
      <c r="C769" s="10"/>
      <c r="I769" s="10">
        <v>13.43</v>
      </c>
      <c r="J769">
        <v>767</v>
      </c>
      <c r="L769">
        <v>44.21</v>
      </c>
      <c r="M769">
        <v>767</v>
      </c>
      <c r="U769">
        <v>14.12</v>
      </c>
      <c r="V769">
        <v>767</v>
      </c>
      <c r="X769">
        <v>58.58</v>
      </c>
      <c r="Y769">
        <v>767</v>
      </c>
    </row>
    <row r="770" spans="3:25" ht="12">
      <c r="C770" s="10"/>
      <c r="I770" s="10">
        <v>13.45</v>
      </c>
      <c r="J770">
        <v>768</v>
      </c>
      <c r="L770">
        <v>44.26</v>
      </c>
      <c r="M770">
        <v>768</v>
      </c>
      <c r="U770">
        <v>14.13</v>
      </c>
      <c r="V770">
        <v>768</v>
      </c>
      <c r="X770">
        <v>58.65</v>
      </c>
      <c r="Y770">
        <v>768</v>
      </c>
    </row>
    <row r="771" spans="3:25" ht="12">
      <c r="C771" s="10"/>
      <c r="I771" s="10">
        <v>13.46</v>
      </c>
      <c r="J771">
        <v>769</v>
      </c>
      <c r="L771">
        <v>44.32</v>
      </c>
      <c r="M771">
        <v>769</v>
      </c>
      <c r="U771">
        <v>14.15</v>
      </c>
      <c r="V771">
        <v>769</v>
      </c>
      <c r="X771">
        <v>58.72</v>
      </c>
      <c r="Y771">
        <v>769</v>
      </c>
    </row>
    <row r="772" spans="3:25" ht="12">
      <c r="C772" s="10"/>
      <c r="I772" s="10">
        <v>13.48</v>
      </c>
      <c r="J772">
        <v>770</v>
      </c>
      <c r="L772">
        <v>44.37</v>
      </c>
      <c r="M772">
        <v>770</v>
      </c>
      <c r="U772">
        <v>14.17</v>
      </c>
      <c r="V772">
        <v>770</v>
      </c>
      <c r="X772">
        <v>58.79</v>
      </c>
      <c r="Y772">
        <v>770</v>
      </c>
    </row>
    <row r="773" spans="3:25" ht="12">
      <c r="C773" s="10"/>
      <c r="I773" s="10">
        <v>13.5</v>
      </c>
      <c r="J773">
        <v>771</v>
      </c>
      <c r="L773">
        <v>44.42</v>
      </c>
      <c r="M773">
        <v>771</v>
      </c>
      <c r="U773">
        <v>14.18</v>
      </c>
      <c r="V773">
        <v>771</v>
      </c>
      <c r="X773">
        <v>58.86</v>
      </c>
      <c r="Y773">
        <v>771</v>
      </c>
    </row>
    <row r="774" spans="3:25" ht="12">
      <c r="C774" s="10"/>
      <c r="I774" s="10">
        <v>13.51</v>
      </c>
      <c r="J774">
        <v>772</v>
      </c>
      <c r="L774">
        <v>44.47</v>
      </c>
      <c r="M774">
        <v>772</v>
      </c>
      <c r="U774">
        <v>14.2</v>
      </c>
      <c r="V774">
        <v>772</v>
      </c>
      <c r="X774">
        <v>58.93</v>
      </c>
      <c r="Y774">
        <v>772</v>
      </c>
    </row>
    <row r="775" spans="3:25" ht="12">
      <c r="C775" s="10"/>
      <c r="I775" s="10">
        <v>13.53</v>
      </c>
      <c r="J775">
        <v>773</v>
      </c>
      <c r="L775">
        <v>44.53</v>
      </c>
      <c r="M775">
        <v>773</v>
      </c>
      <c r="U775">
        <v>14.22</v>
      </c>
      <c r="V775">
        <v>773</v>
      </c>
      <c r="X775">
        <v>59</v>
      </c>
      <c r="Y775">
        <v>773</v>
      </c>
    </row>
    <row r="776" spans="3:25" ht="12">
      <c r="C776" s="10"/>
      <c r="I776" s="10">
        <v>13.54</v>
      </c>
      <c r="J776">
        <v>774</v>
      </c>
      <c r="L776">
        <v>44.58</v>
      </c>
      <c r="M776">
        <v>774</v>
      </c>
      <c r="U776">
        <v>14.23</v>
      </c>
      <c r="V776">
        <v>774</v>
      </c>
      <c r="X776">
        <v>59.07</v>
      </c>
      <c r="Y776">
        <v>774</v>
      </c>
    </row>
    <row r="777" spans="3:25" ht="12">
      <c r="C777" s="10"/>
      <c r="I777" s="10">
        <v>13.56</v>
      </c>
      <c r="J777">
        <v>775</v>
      </c>
      <c r="L777">
        <v>44.63</v>
      </c>
      <c r="M777">
        <v>775</v>
      </c>
      <c r="U777">
        <v>14.25</v>
      </c>
      <c r="V777">
        <v>775</v>
      </c>
      <c r="X777">
        <v>59.14</v>
      </c>
      <c r="Y777">
        <v>775</v>
      </c>
    </row>
    <row r="778" spans="3:25" ht="12">
      <c r="C778" s="10"/>
      <c r="I778" s="10">
        <v>13.58</v>
      </c>
      <c r="J778">
        <v>776</v>
      </c>
      <c r="L778">
        <v>44.69</v>
      </c>
      <c r="M778">
        <v>776</v>
      </c>
      <c r="U778">
        <v>14.27</v>
      </c>
      <c r="V778">
        <v>776</v>
      </c>
      <c r="X778">
        <v>59.21</v>
      </c>
      <c r="Y778">
        <v>776</v>
      </c>
    </row>
    <row r="779" spans="3:25" ht="12">
      <c r="C779" s="10"/>
      <c r="I779" s="10">
        <v>13.59</v>
      </c>
      <c r="J779">
        <v>777</v>
      </c>
      <c r="L779">
        <v>44.74</v>
      </c>
      <c r="M779">
        <v>777</v>
      </c>
      <c r="U779">
        <v>14.28</v>
      </c>
      <c r="V779">
        <v>777</v>
      </c>
      <c r="X779">
        <v>59.28</v>
      </c>
      <c r="Y779">
        <v>777</v>
      </c>
    </row>
    <row r="780" spans="3:25" ht="12">
      <c r="C780" s="10"/>
      <c r="I780" s="10">
        <v>13.61</v>
      </c>
      <c r="J780">
        <v>778</v>
      </c>
      <c r="L780">
        <v>44.79</v>
      </c>
      <c r="M780">
        <v>778</v>
      </c>
      <c r="U780">
        <v>14.3</v>
      </c>
      <c r="V780">
        <v>778</v>
      </c>
      <c r="X780">
        <v>59.35</v>
      </c>
      <c r="Y780">
        <v>778</v>
      </c>
    </row>
    <row r="781" spans="3:25" ht="12">
      <c r="C781" s="10"/>
      <c r="I781" s="10">
        <v>13.62</v>
      </c>
      <c r="J781">
        <v>779</v>
      </c>
      <c r="L781">
        <v>44.84</v>
      </c>
      <c r="M781">
        <v>779</v>
      </c>
      <c r="U781">
        <v>14.32</v>
      </c>
      <c r="V781">
        <v>779</v>
      </c>
      <c r="X781">
        <v>59.42</v>
      </c>
      <c r="Y781">
        <v>779</v>
      </c>
    </row>
    <row r="782" spans="3:25" ht="12">
      <c r="C782" s="10"/>
      <c r="I782" s="10">
        <v>13.64</v>
      </c>
      <c r="J782">
        <v>780</v>
      </c>
      <c r="L782">
        <v>44.9</v>
      </c>
      <c r="M782">
        <v>780</v>
      </c>
      <c r="U782">
        <v>14.33</v>
      </c>
      <c r="V782">
        <v>780</v>
      </c>
      <c r="X782">
        <v>59.49</v>
      </c>
      <c r="Y782">
        <v>780</v>
      </c>
    </row>
    <row r="783" spans="3:25" ht="12">
      <c r="C783" s="10"/>
      <c r="I783" s="10">
        <v>13.65</v>
      </c>
      <c r="J783">
        <v>781</v>
      </c>
      <c r="L783">
        <v>44.95</v>
      </c>
      <c r="M783">
        <v>781</v>
      </c>
      <c r="U783">
        <v>14.35</v>
      </c>
      <c r="V783">
        <v>781</v>
      </c>
      <c r="X783">
        <v>59.55</v>
      </c>
      <c r="Y783">
        <v>781</v>
      </c>
    </row>
    <row r="784" spans="3:25" ht="12">
      <c r="C784" s="10"/>
      <c r="I784" s="10">
        <v>13.67</v>
      </c>
      <c r="J784">
        <v>782</v>
      </c>
      <c r="L784">
        <v>45</v>
      </c>
      <c r="M784">
        <v>782</v>
      </c>
      <c r="U784">
        <v>14.37</v>
      </c>
      <c r="V784">
        <v>782</v>
      </c>
      <c r="X784">
        <v>59.62</v>
      </c>
      <c r="Y784">
        <v>782</v>
      </c>
    </row>
    <row r="785" spans="3:25" ht="12">
      <c r="C785" s="10"/>
      <c r="I785" s="10">
        <v>13.69</v>
      </c>
      <c r="J785">
        <v>783</v>
      </c>
      <c r="L785">
        <v>45.05</v>
      </c>
      <c r="M785">
        <v>783</v>
      </c>
      <c r="U785">
        <v>14.38</v>
      </c>
      <c r="V785">
        <v>783</v>
      </c>
      <c r="X785">
        <v>59.69</v>
      </c>
      <c r="Y785">
        <v>783</v>
      </c>
    </row>
    <row r="786" spans="3:25" ht="12">
      <c r="C786" s="10"/>
      <c r="I786" s="10">
        <v>13.7</v>
      </c>
      <c r="J786">
        <v>784</v>
      </c>
      <c r="L786">
        <v>45.11</v>
      </c>
      <c r="M786">
        <v>784</v>
      </c>
      <c r="U786">
        <v>14.4</v>
      </c>
      <c r="V786">
        <v>784</v>
      </c>
      <c r="X786">
        <v>59.76</v>
      </c>
      <c r="Y786">
        <v>784</v>
      </c>
    </row>
    <row r="787" spans="3:25" ht="12">
      <c r="C787" s="10"/>
      <c r="I787" s="10">
        <v>13.72</v>
      </c>
      <c r="J787">
        <v>785</v>
      </c>
      <c r="L787">
        <v>45.16</v>
      </c>
      <c r="M787">
        <v>785</v>
      </c>
      <c r="U787">
        <v>14.42</v>
      </c>
      <c r="V787">
        <v>785</v>
      </c>
      <c r="X787">
        <v>59.83</v>
      </c>
      <c r="Y787">
        <v>785</v>
      </c>
    </row>
    <row r="788" spans="3:25" ht="12">
      <c r="C788" s="10"/>
      <c r="I788" s="10">
        <v>13.73</v>
      </c>
      <c r="J788">
        <v>786</v>
      </c>
      <c r="L788">
        <v>45.21</v>
      </c>
      <c r="M788">
        <v>786</v>
      </c>
      <c r="U788">
        <v>14.43</v>
      </c>
      <c r="V788">
        <v>786</v>
      </c>
      <c r="X788">
        <v>59.9</v>
      </c>
      <c r="Y788">
        <v>786</v>
      </c>
    </row>
    <row r="789" spans="3:25" ht="12">
      <c r="C789" s="10"/>
      <c r="I789" s="10">
        <v>13.75</v>
      </c>
      <c r="J789">
        <v>787</v>
      </c>
      <c r="L789">
        <v>45.26</v>
      </c>
      <c r="M789">
        <v>787</v>
      </c>
      <c r="U789">
        <v>14.45</v>
      </c>
      <c r="V789">
        <v>787</v>
      </c>
      <c r="X789">
        <v>59.97</v>
      </c>
      <c r="Y789">
        <v>787</v>
      </c>
    </row>
    <row r="790" spans="3:25" ht="12">
      <c r="C790" s="10"/>
      <c r="I790" s="10">
        <v>13.77</v>
      </c>
      <c r="J790">
        <v>788</v>
      </c>
      <c r="L790">
        <v>45.32</v>
      </c>
      <c r="M790">
        <v>788</v>
      </c>
      <c r="U790">
        <v>14.47</v>
      </c>
      <c r="V790">
        <v>788</v>
      </c>
      <c r="X790">
        <v>60.04</v>
      </c>
      <c r="Y790">
        <v>788</v>
      </c>
    </row>
    <row r="791" spans="3:25" ht="12">
      <c r="C791" s="10"/>
      <c r="I791" s="10">
        <v>13.78</v>
      </c>
      <c r="J791">
        <v>789</v>
      </c>
      <c r="L791">
        <v>45.37</v>
      </c>
      <c r="M791">
        <v>789</v>
      </c>
      <c r="U791">
        <v>14.48</v>
      </c>
      <c r="V791">
        <v>789</v>
      </c>
      <c r="X791">
        <v>60.11</v>
      </c>
      <c r="Y791">
        <v>789</v>
      </c>
    </row>
    <row r="792" spans="3:25" ht="12">
      <c r="C792" s="10"/>
      <c r="I792" s="10">
        <v>13.8</v>
      </c>
      <c r="J792">
        <v>790</v>
      </c>
      <c r="L792">
        <v>45.42</v>
      </c>
      <c r="M792">
        <v>790</v>
      </c>
      <c r="U792">
        <v>14.5</v>
      </c>
      <c r="V792">
        <v>790</v>
      </c>
      <c r="X792">
        <v>60.18</v>
      </c>
      <c r="Y792">
        <v>790</v>
      </c>
    </row>
    <row r="793" spans="3:25" ht="12">
      <c r="C793" s="10"/>
      <c r="I793" s="10">
        <v>13.81</v>
      </c>
      <c r="J793">
        <v>791</v>
      </c>
      <c r="L793">
        <v>45.47</v>
      </c>
      <c r="M793">
        <v>791</v>
      </c>
      <c r="U793">
        <v>14.52</v>
      </c>
      <c r="V793">
        <v>791</v>
      </c>
      <c r="X793">
        <v>60.25</v>
      </c>
      <c r="Y793">
        <v>791</v>
      </c>
    </row>
    <row r="794" spans="3:25" ht="12">
      <c r="C794" s="10"/>
      <c r="I794" s="10">
        <v>13.83</v>
      </c>
      <c r="J794">
        <v>792</v>
      </c>
      <c r="L794">
        <v>45.53</v>
      </c>
      <c r="M794">
        <v>792</v>
      </c>
      <c r="U794">
        <v>14.53</v>
      </c>
      <c r="V794">
        <v>792</v>
      </c>
      <c r="X794">
        <v>60.32</v>
      </c>
      <c r="Y794">
        <v>792</v>
      </c>
    </row>
    <row r="795" spans="3:25" ht="12">
      <c r="C795" s="10"/>
      <c r="I795" s="10">
        <v>13.84</v>
      </c>
      <c r="J795">
        <v>793</v>
      </c>
      <c r="L795">
        <v>45.58</v>
      </c>
      <c r="M795">
        <v>793</v>
      </c>
      <c r="U795">
        <v>14.55</v>
      </c>
      <c r="V795">
        <v>793</v>
      </c>
      <c r="X795">
        <v>60.39</v>
      </c>
      <c r="Y795">
        <v>793</v>
      </c>
    </row>
    <row r="796" spans="3:25" ht="12">
      <c r="C796" s="10"/>
      <c r="I796" s="10">
        <v>13.86</v>
      </c>
      <c r="J796">
        <v>794</v>
      </c>
      <c r="L796">
        <v>45.63</v>
      </c>
      <c r="M796">
        <v>794</v>
      </c>
      <c r="U796">
        <v>14.57</v>
      </c>
      <c r="V796">
        <v>794</v>
      </c>
      <c r="X796">
        <v>60.46</v>
      </c>
      <c r="Y796">
        <v>794</v>
      </c>
    </row>
    <row r="797" spans="3:25" ht="12">
      <c r="C797" s="10"/>
      <c r="I797" s="10">
        <v>13.88</v>
      </c>
      <c r="J797">
        <v>795</v>
      </c>
      <c r="L797">
        <v>45.68</v>
      </c>
      <c r="M797">
        <v>795</v>
      </c>
      <c r="U797">
        <v>14.58</v>
      </c>
      <c r="V797">
        <v>795</v>
      </c>
      <c r="X797">
        <v>60.53</v>
      </c>
      <c r="Y797">
        <v>795</v>
      </c>
    </row>
    <row r="798" spans="3:25" ht="12">
      <c r="C798" s="10"/>
      <c r="I798" s="10">
        <v>13.89</v>
      </c>
      <c r="J798">
        <v>796</v>
      </c>
      <c r="L798">
        <v>45.74</v>
      </c>
      <c r="M798">
        <v>796</v>
      </c>
      <c r="U798">
        <v>14.6</v>
      </c>
      <c r="V798">
        <v>796</v>
      </c>
      <c r="X798">
        <v>60.59</v>
      </c>
      <c r="Y798">
        <v>796</v>
      </c>
    </row>
    <row r="799" spans="3:25" ht="12">
      <c r="C799" s="10"/>
      <c r="I799" s="10">
        <v>13.91</v>
      </c>
      <c r="J799">
        <v>797</v>
      </c>
      <c r="L799">
        <v>45.79</v>
      </c>
      <c r="M799">
        <v>797</v>
      </c>
      <c r="U799">
        <v>14.62</v>
      </c>
      <c r="V799">
        <v>797</v>
      </c>
      <c r="X799">
        <v>60.66</v>
      </c>
      <c r="Y799">
        <v>797</v>
      </c>
    </row>
    <row r="800" spans="3:25" ht="12">
      <c r="C800" s="10"/>
      <c r="I800" s="10">
        <v>13.92</v>
      </c>
      <c r="J800">
        <v>798</v>
      </c>
      <c r="L800">
        <v>45.84</v>
      </c>
      <c r="M800">
        <v>798</v>
      </c>
      <c r="U800">
        <v>14.63</v>
      </c>
      <c r="V800">
        <v>798</v>
      </c>
      <c r="X800">
        <v>60.73</v>
      </c>
      <c r="Y800">
        <v>798</v>
      </c>
    </row>
    <row r="801" spans="3:25" ht="12">
      <c r="C801" s="10"/>
      <c r="I801" s="10">
        <v>13.94</v>
      </c>
      <c r="J801">
        <v>799</v>
      </c>
      <c r="L801">
        <v>45.89</v>
      </c>
      <c r="M801">
        <v>799</v>
      </c>
      <c r="U801">
        <v>14.65</v>
      </c>
      <c r="V801">
        <v>799</v>
      </c>
      <c r="X801">
        <v>60.8</v>
      </c>
      <c r="Y801">
        <v>799</v>
      </c>
    </row>
    <row r="802" spans="3:25" ht="12">
      <c r="C802" s="10"/>
      <c r="I802" s="10">
        <v>13.95</v>
      </c>
      <c r="J802">
        <v>800</v>
      </c>
      <c r="L802">
        <v>45.95</v>
      </c>
      <c r="M802">
        <v>800</v>
      </c>
      <c r="U802">
        <v>14.67</v>
      </c>
      <c r="V802">
        <v>800</v>
      </c>
      <c r="X802">
        <v>60.87</v>
      </c>
      <c r="Y802">
        <v>800</v>
      </c>
    </row>
    <row r="803" spans="3:25" ht="12">
      <c r="C803" s="10"/>
      <c r="I803" s="10">
        <v>13.97</v>
      </c>
      <c r="J803">
        <v>801</v>
      </c>
      <c r="L803">
        <v>46</v>
      </c>
      <c r="M803">
        <v>801</v>
      </c>
      <c r="U803">
        <v>14.68</v>
      </c>
      <c r="V803">
        <v>801</v>
      </c>
      <c r="X803">
        <v>60.94</v>
      </c>
      <c r="Y803">
        <v>801</v>
      </c>
    </row>
    <row r="804" spans="3:25" ht="12">
      <c r="C804" s="10"/>
      <c r="I804" s="10">
        <v>13.99</v>
      </c>
      <c r="J804">
        <v>802</v>
      </c>
      <c r="L804">
        <v>46.05</v>
      </c>
      <c r="M804">
        <v>802</v>
      </c>
      <c r="U804">
        <v>14.7</v>
      </c>
      <c r="V804">
        <v>802</v>
      </c>
      <c r="X804">
        <v>61.01</v>
      </c>
      <c r="Y804">
        <v>802</v>
      </c>
    </row>
    <row r="805" spans="3:25" ht="12">
      <c r="C805" s="10"/>
      <c r="I805" s="10">
        <v>14</v>
      </c>
      <c r="J805">
        <v>803</v>
      </c>
      <c r="L805">
        <v>46.1</v>
      </c>
      <c r="M805">
        <v>803</v>
      </c>
      <c r="U805">
        <v>14.72</v>
      </c>
      <c r="V805">
        <v>803</v>
      </c>
      <c r="X805">
        <v>61.08</v>
      </c>
      <c r="Y805">
        <v>803</v>
      </c>
    </row>
    <row r="806" spans="3:25" ht="12">
      <c r="C806" s="10"/>
      <c r="I806" s="10">
        <v>14.02</v>
      </c>
      <c r="J806">
        <v>804</v>
      </c>
      <c r="L806">
        <v>46.16</v>
      </c>
      <c r="M806">
        <v>804</v>
      </c>
      <c r="U806">
        <v>14.73</v>
      </c>
      <c r="V806">
        <v>804</v>
      </c>
      <c r="X806">
        <v>61.15</v>
      </c>
      <c r="Y806">
        <v>804</v>
      </c>
    </row>
    <row r="807" spans="3:25" ht="12">
      <c r="C807" s="10"/>
      <c r="I807" s="10">
        <v>14.03</v>
      </c>
      <c r="J807">
        <v>805</v>
      </c>
      <c r="L807">
        <v>46.21</v>
      </c>
      <c r="M807">
        <v>805</v>
      </c>
      <c r="U807">
        <v>14.75</v>
      </c>
      <c r="V807">
        <v>805</v>
      </c>
      <c r="X807">
        <v>61.22</v>
      </c>
      <c r="Y807">
        <v>805</v>
      </c>
    </row>
    <row r="808" spans="3:25" ht="12">
      <c r="C808" s="10"/>
      <c r="I808" s="10">
        <v>14.05</v>
      </c>
      <c r="J808">
        <v>806</v>
      </c>
      <c r="L808">
        <v>46.26</v>
      </c>
      <c r="M808">
        <v>806</v>
      </c>
      <c r="U808">
        <v>14.77</v>
      </c>
      <c r="V808">
        <v>806</v>
      </c>
      <c r="X808">
        <v>61.29</v>
      </c>
      <c r="Y808">
        <v>806</v>
      </c>
    </row>
    <row r="809" spans="3:25" ht="12">
      <c r="C809" s="10"/>
      <c r="I809" s="10">
        <v>14.07</v>
      </c>
      <c r="J809">
        <v>807</v>
      </c>
      <c r="L809">
        <v>46.32</v>
      </c>
      <c r="M809">
        <v>807</v>
      </c>
      <c r="U809">
        <v>14.78</v>
      </c>
      <c r="V809">
        <v>807</v>
      </c>
      <c r="X809">
        <v>61.36</v>
      </c>
      <c r="Y809">
        <v>807</v>
      </c>
    </row>
    <row r="810" spans="3:25" ht="12">
      <c r="C810" s="10"/>
      <c r="I810" s="10">
        <v>14.08</v>
      </c>
      <c r="J810">
        <v>808</v>
      </c>
      <c r="L810">
        <v>46.37</v>
      </c>
      <c r="M810">
        <v>808</v>
      </c>
      <c r="U810">
        <v>14.8</v>
      </c>
      <c r="V810">
        <v>808</v>
      </c>
      <c r="X810">
        <v>61.43</v>
      </c>
      <c r="Y810">
        <v>808</v>
      </c>
    </row>
    <row r="811" spans="3:25" ht="12">
      <c r="C811" s="10"/>
      <c r="I811" s="10">
        <v>14.1</v>
      </c>
      <c r="J811">
        <v>809</v>
      </c>
      <c r="L811">
        <v>46.42</v>
      </c>
      <c r="M811">
        <v>809</v>
      </c>
      <c r="U811">
        <v>14.82</v>
      </c>
      <c r="V811">
        <v>809</v>
      </c>
      <c r="X811">
        <v>61.49</v>
      </c>
      <c r="Y811">
        <v>809</v>
      </c>
    </row>
    <row r="812" spans="3:25" ht="12">
      <c r="C812" s="10"/>
      <c r="I812" s="10">
        <v>14.11</v>
      </c>
      <c r="J812">
        <v>810</v>
      </c>
      <c r="L812">
        <v>46.47</v>
      </c>
      <c r="M812">
        <v>810</v>
      </c>
      <c r="U812">
        <v>14.83</v>
      </c>
      <c r="V812">
        <v>810</v>
      </c>
      <c r="X812">
        <v>61.56</v>
      </c>
      <c r="Y812">
        <v>810</v>
      </c>
    </row>
    <row r="813" spans="3:25" ht="12">
      <c r="C813" s="10"/>
      <c r="I813" s="10">
        <v>14.13</v>
      </c>
      <c r="J813">
        <v>811</v>
      </c>
      <c r="L813">
        <v>46.53</v>
      </c>
      <c r="M813">
        <v>811</v>
      </c>
      <c r="U813">
        <v>14.85</v>
      </c>
      <c r="V813">
        <v>811</v>
      </c>
      <c r="X813">
        <v>61.63</v>
      </c>
      <c r="Y813">
        <v>811</v>
      </c>
    </row>
    <row r="814" spans="3:25" ht="12">
      <c r="C814" s="10"/>
      <c r="I814" s="10">
        <v>14.14</v>
      </c>
      <c r="J814">
        <v>812</v>
      </c>
      <c r="L814">
        <v>46.58</v>
      </c>
      <c r="M814">
        <v>812</v>
      </c>
      <c r="U814">
        <v>14.87</v>
      </c>
      <c r="V814">
        <v>812</v>
      </c>
      <c r="X814">
        <v>61.7</v>
      </c>
      <c r="Y814">
        <v>812</v>
      </c>
    </row>
    <row r="815" spans="3:25" ht="12">
      <c r="C815" s="10"/>
      <c r="I815" s="10">
        <v>14.16</v>
      </c>
      <c r="J815">
        <v>813</v>
      </c>
      <c r="L815">
        <v>46.63</v>
      </c>
      <c r="M815">
        <v>813</v>
      </c>
      <c r="U815">
        <v>14.88</v>
      </c>
      <c r="V815">
        <v>813</v>
      </c>
      <c r="X815">
        <v>61.77</v>
      </c>
      <c r="Y815">
        <v>813</v>
      </c>
    </row>
    <row r="816" spans="3:25" ht="12">
      <c r="C816" s="10"/>
      <c r="I816" s="10">
        <v>14.18</v>
      </c>
      <c r="J816">
        <v>814</v>
      </c>
      <c r="L816">
        <v>46.68</v>
      </c>
      <c r="M816">
        <v>814</v>
      </c>
      <c r="U816">
        <v>14.9</v>
      </c>
      <c r="V816">
        <v>814</v>
      </c>
      <c r="X816">
        <v>61.84</v>
      </c>
      <c r="Y816">
        <v>814</v>
      </c>
    </row>
    <row r="817" spans="3:25" ht="12">
      <c r="C817" s="10"/>
      <c r="I817" s="10">
        <v>14.19</v>
      </c>
      <c r="J817">
        <v>815</v>
      </c>
      <c r="L817">
        <v>46.74</v>
      </c>
      <c r="M817">
        <v>815</v>
      </c>
      <c r="U817">
        <v>14.92</v>
      </c>
      <c r="V817">
        <v>815</v>
      </c>
      <c r="X817">
        <v>61.91</v>
      </c>
      <c r="Y817">
        <v>815</v>
      </c>
    </row>
    <row r="818" spans="3:25" ht="12">
      <c r="C818" s="10"/>
      <c r="I818" s="10">
        <v>14.21</v>
      </c>
      <c r="J818">
        <v>816</v>
      </c>
      <c r="L818">
        <v>46.79</v>
      </c>
      <c r="M818">
        <v>816</v>
      </c>
      <c r="U818">
        <v>14.93</v>
      </c>
      <c r="V818">
        <v>816</v>
      </c>
      <c r="X818">
        <v>61.98</v>
      </c>
      <c r="Y818">
        <v>816</v>
      </c>
    </row>
    <row r="819" spans="3:25" ht="12">
      <c r="C819" s="10"/>
      <c r="I819" s="10">
        <v>14.22</v>
      </c>
      <c r="J819">
        <v>817</v>
      </c>
      <c r="L819">
        <v>46.84</v>
      </c>
      <c r="M819">
        <v>817</v>
      </c>
      <c r="U819">
        <v>14.95</v>
      </c>
      <c r="V819">
        <v>817</v>
      </c>
      <c r="X819">
        <v>62.05</v>
      </c>
      <c r="Y819">
        <v>817</v>
      </c>
    </row>
    <row r="820" spans="3:25" ht="12">
      <c r="C820" s="10"/>
      <c r="I820" s="10">
        <v>14.24</v>
      </c>
      <c r="J820">
        <v>818</v>
      </c>
      <c r="L820">
        <v>46.89</v>
      </c>
      <c r="M820">
        <v>818</v>
      </c>
      <c r="U820">
        <v>14.97</v>
      </c>
      <c r="V820">
        <v>818</v>
      </c>
      <c r="X820">
        <v>62.12</v>
      </c>
      <c r="Y820">
        <v>818</v>
      </c>
    </row>
    <row r="821" spans="3:25" ht="12">
      <c r="C821" s="10"/>
      <c r="I821" s="10">
        <v>14.25</v>
      </c>
      <c r="J821">
        <v>819</v>
      </c>
      <c r="L821">
        <v>46.95</v>
      </c>
      <c r="M821">
        <v>819</v>
      </c>
      <c r="U821">
        <v>14.98</v>
      </c>
      <c r="V821">
        <v>819</v>
      </c>
      <c r="X821">
        <v>62.19</v>
      </c>
      <c r="Y821">
        <v>819</v>
      </c>
    </row>
    <row r="822" spans="3:25" ht="12">
      <c r="C822" s="10"/>
      <c r="I822" s="10">
        <v>14.27</v>
      </c>
      <c r="J822">
        <v>820</v>
      </c>
      <c r="L822">
        <v>47</v>
      </c>
      <c r="M822">
        <v>820</v>
      </c>
      <c r="U822">
        <v>15</v>
      </c>
      <c r="V822">
        <v>820</v>
      </c>
      <c r="X822">
        <v>62.26</v>
      </c>
      <c r="Y822">
        <v>820</v>
      </c>
    </row>
    <row r="823" spans="3:25" ht="12">
      <c r="C823" s="10"/>
      <c r="I823" s="10">
        <v>14.29</v>
      </c>
      <c r="J823">
        <v>821</v>
      </c>
      <c r="L823">
        <v>47.05</v>
      </c>
      <c r="M823">
        <v>821</v>
      </c>
      <c r="U823">
        <v>15.02</v>
      </c>
      <c r="V823">
        <v>821</v>
      </c>
      <c r="X823">
        <v>62.33</v>
      </c>
      <c r="Y823">
        <v>821</v>
      </c>
    </row>
    <row r="824" spans="3:25" ht="12">
      <c r="C824" s="10"/>
      <c r="I824" s="10">
        <v>14.3</v>
      </c>
      <c r="J824">
        <v>822</v>
      </c>
      <c r="L824">
        <v>47.1</v>
      </c>
      <c r="M824">
        <v>822</v>
      </c>
      <c r="U824">
        <v>15.04</v>
      </c>
      <c r="V824">
        <v>822</v>
      </c>
      <c r="X824">
        <v>62.4</v>
      </c>
      <c r="Y824">
        <v>822</v>
      </c>
    </row>
    <row r="825" spans="3:25" ht="12">
      <c r="C825" s="10"/>
      <c r="I825" s="10">
        <v>14.32</v>
      </c>
      <c r="J825">
        <v>823</v>
      </c>
      <c r="L825">
        <v>47.16</v>
      </c>
      <c r="M825">
        <v>823</v>
      </c>
      <c r="U825">
        <v>15.05</v>
      </c>
      <c r="V825">
        <v>823</v>
      </c>
      <c r="X825">
        <v>62.46</v>
      </c>
      <c r="Y825">
        <v>823</v>
      </c>
    </row>
    <row r="826" spans="3:25" ht="12">
      <c r="C826" s="10"/>
      <c r="I826" s="10">
        <v>14.33</v>
      </c>
      <c r="J826">
        <v>824</v>
      </c>
      <c r="L826">
        <v>47.21</v>
      </c>
      <c r="M826">
        <v>824</v>
      </c>
      <c r="U826">
        <v>15.07</v>
      </c>
      <c r="V826">
        <v>824</v>
      </c>
      <c r="X826">
        <v>62.53</v>
      </c>
      <c r="Y826">
        <v>824</v>
      </c>
    </row>
    <row r="827" spans="3:25" ht="12">
      <c r="C827" s="10"/>
      <c r="I827" s="10">
        <v>14.35</v>
      </c>
      <c r="J827">
        <v>825</v>
      </c>
      <c r="L827">
        <v>47.26</v>
      </c>
      <c r="M827">
        <v>825</v>
      </c>
      <c r="U827">
        <v>15.09</v>
      </c>
      <c r="V827">
        <v>825</v>
      </c>
      <c r="X827">
        <v>62.6</v>
      </c>
      <c r="Y827">
        <v>825</v>
      </c>
    </row>
    <row r="828" spans="3:25" ht="12">
      <c r="C828" s="10"/>
      <c r="I828" s="10">
        <v>14.37</v>
      </c>
      <c r="J828">
        <v>826</v>
      </c>
      <c r="L828">
        <v>47.31</v>
      </c>
      <c r="M828">
        <v>826</v>
      </c>
      <c r="U828">
        <v>15.1</v>
      </c>
      <c r="V828">
        <v>826</v>
      </c>
      <c r="X828">
        <v>62.67</v>
      </c>
      <c r="Y828">
        <v>826</v>
      </c>
    </row>
    <row r="829" spans="3:25" ht="12">
      <c r="C829" s="10"/>
      <c r="I829" s="10">
        <v>14.38</v>
      </c>
      <c r="J829">
        <v>827</v>
      </c>
      <c r="L829">
        <v>47.37</v>
      </c>
      <c r="M829">
        <v>827</v>
      </c>
      <c r="U829">
        <v>15.12</v>
      </c>
      <c r="V829">
        <v>827</v>
      </c>
      <c r="X829">
        <v>62.74</v>
      </c>
      <c r="Y829">
        <v>827</v>
      </c>
    </row>
    <row r="830" spans="3:25" ht="12">
      <c r="C830" s="10"/>
      <c r="I830" s="10">
        <v>14.4</v>
      </c>
      <c r="J830">
        <v>828</v>
      </c>
      <c r="L830">
        <v>47.42</v>
      </c>
      <c r="M830">
        <v>828</v>
      </c>
      <c r="U830">
        <v>15.14</v>
      </c>
      <c r="V830">
        <v>828</v>
      </c>
      <c r="X830">
        <v>62.81</v>
      </c>
      <c r="Y830">
        <v>828</v>
      </c>
    </row>
    <row r="831" spans="3:25" ht="12">
      <c r="C831" s="10"/>
      <c r="I831" s="10">
        <v>14.41</v>
      </c>
      <c r="J831">
        <v>829</v>
      </c>
      <c r="L831">
        <v>47.47</v>
      </c>
      <c r="M831">
        <v>829</v>
      </c>
      <c r="U831">
        <v>15.15</v>
      </c>
      <c r="V831">
        <v>829</v>
      </c>
      <c r="X831">
        <v>62.88</v>
      </c>
      <c r="Y831">
        <v>829</v>
      </c>
    </row>
    <row r="832" spans="3:25" ht="12">
      <c r="C832" s="10"/>
      <c r="I832" s="10">
        <v>14.43</v>
      </c>
      <c r="J832">
        <v>830</v>
      </c>
      <c r="L832">
        <v>47.52</v>
      </c>
      <c r="M832">
        <v>830</v>
      </c>
      <c r="U832">
        <v>15.17</v>
      </c>
      <c r="V832">
        <v>830</v>
      </c>
      <c r="X832">
        <v>62.95</v>
      </c>
      <c r="Y832">
        <v>830</v>
      </c>
    </row>
    <row r="833" spans="3:25" ht="12">
      <c r="C833" s="10"/>
      <c r="I833" s="10">
        <v>14.44</v>
      </c>
      <c r="J833">
        <v>831</v>
      </c>
      <c r="L833">
        <v>47.58</v>
      </c>
      <c r="M833">
        <v>831</v>
      </c>
      <c r="U833">
        <v>15.19</v>
      </c>
      <c r="V833">
        <v>831</v>
      </c>
      <c r="X833">
        <v>63.02</v>
      </c>
      <c r="Y833">
        <v>831</v>
      </c>
    </row>
    <row r="834" spans="3:25" ht="12">
      <c r="C834" s="10"/>
      <c r="I834" s="10">
        <v>14.46</v>
      </c>
      <c r="J834">
        <v>832</v>
      </c>
      <c r="L834">
        <v>47.63</v>
      </c>
      <c r="M834">
        <v>832</v>
      </c>
      <c r="U834">
        <v>15.2</v>
      </c>
      <c r="V834">
        <v>832</v>
      </c>
      <c r="X834">
        <v>63.09</v>
      </c>
      <c r="Y834">
        <v>832</v>
      </c>
    </row>
    <row r="835" spans="3:25" ht="12">
      <c r="C835" s="10"/>
      <c r="I835" s="10">
        <v>14.48</v>
      </c>
      <c r="J835">
        <v>833</v>
      </c>
      <c r="L835">
        <v>47.68</v>
      </c>
      <c r="M835">
        <v>833</v>
      </c>
      <c r="U835">
        <v>15.22</v>
      </c>
      <c r="V835">
        <v>833</v>
      </c>
      <c r="X835">
        <v>63.16</v>
      </c>
      <c r="Y835">
        <v>833</v>
      </c>
    </row>
    <row r="836" spans="3:25" ht="12">
      <c r="C836" s="10"/>
      <c r="I836" s="10">
        <v>14.49</v>
      </c>
      <c r="J836">
        <v>834</v>
      </c>
      <c r="L836">
        <v>47.73</v>
      </c>
      <c r="M836">
        <v>834</v>
      </c>
      <c r="U836">
        <v>15.24</v>
      </c>
      <c r="V836">
        <v>834</v>
      </c>
      <c r="X836">
        <v>63.23</v>
      </c>
      <c r="Y836">
        <v>834</v>
      </c>
    </row>
    <row r="837" spans="3:25" ht="12">
      <c r="C837" s="10"/>
      <c r="I837" s="10">
        <v>14.51</v>
      </c>
      <c r="J837">
        <v>835</v>
      </c>
      <c r="L837">
        <v>47.79</v>
      </c>
      <c r="M837">
        <v>835</v>
      </c>
      <c r="U837">
        <v>15.25</v>
      </c>
      <c r="V837">
        <v>835</v>
      </c>
      <c r="X837">
        <v>63.3</v>
      </c>
      <c r="Y837">
        <v>835</v>
      </c>
    </row>
    <row r="838" spans="3:25" ht="12">
      <c r="C838" s="10"/>
      <c r="I838" s="10">
        <v>14.52</v>
      </c>
      <c r="J838">
        <v>836</v>
      </c>
      <c r="L838">
        <v>47.84</v>
      </c>
      <c r="M838">
        <v>836</v>
      </c>
      <c r="U838">
        <v>15.27</v>
      </c>
      <c r="V838">
        <v>836</v>
      </c>
      <c r="X838">
        <v>63.36</v>
      </c>
      <c r="Y838">
        <v>836</v>
      </c>
    </row>
    <row r="839" spans="3:25" ht="12">
      <c r="C839" s="10"/>
      <c r="I839" s="10">
        <v>14.54</v>
      </c>
      <c r="J839">
        <v>837</v>
      </c>
      <c r="L839">
        <v>47.89</v>
      </c>
      <c r="M839">
        <v>837</v>
      </c>
      <c r="U839">
        <v>15.29</v>
      </c>
      <c r="V839">
        <v>837</v>
      </c>
      <c r="X839">
        <v>63.43</v>
      </c>
      <c r="Y839">
        <v>837</v>
      </c>
    </row>
    <row r="840" spans="3:25" ht="12">
      <c r="C840" s="10"/>
      <c r="I840" s="10">
        <v>14.55</v>
      </c>
      <c r="J840">
        <v>838</v>
      </c>
      <c r="L840">
        <v>47.94</v>
      </c>
      <c r="M840">
        <v>838</v>
      </c>
      <c r="U840">
        <v>15.3</v>
      </c>
      <c r="V840">
        <v>838</v>
      </c>
      <c r="X840">
        <v>63.5</v>
      </c>
      <c r="Y840">
        <v>838</v>
      </c>
    </row>
    <row r="841" spans="3:25" ht="12">
      <c r="C841" s="10"/>
      <c r="I841" s="10">
        <v>14.57</v>
      </c>
      <c r="J841">
        <v>839</v>
      </c>
      <c r="L841">
        <v>48</v>
      </c>
      <c r="M841">
        <v>839</v>
      </c>
      <c r="U841">
        <v>15.32</v>
      </c>
      <c r="V841">
        <v>839</v>
      </c>
      <c r="X841">
        <v>63.57</v>
      </c>
      <c r="Y841">
        <v>839</v>
      </c>
    </row>
    <row r="842" spans="3:25" ht="12">
      <c r="C842" s="10"/>
      <c r="I842" s="10">
        <v>14.59</v>
      </c>
      <c r="J842">
        <v>840</v>
      </c>
      <c r="L842">
        <v>48.05</v>
      </c>
      <c r="M842">
        <v>840</v>
      </c>
      <c r="U842">
        <v>15.34</v>
      </c>
      <c r="V842">
        <v>840</v>
      </c>
      <c r="X842">
        <v>63.64</v>
      </c>
      <c r="Y842">
        <v>840</v>
      </c>
    </row>
    <row r="843" spans="3:25" ht="12">
      <c r="C843" s="10"/>
      <c r="I843" s="10">
        <v>14.6</v>
      </c>
      <c r="J843">
        <v>841</v>
      </c>
      <c r="L843">
        <v>48.1</v>
      </c>
      <c r="M843">
        <v>841</v>
      </c>
      <c r="U843">
        <v>15.35</v>
      </c>
      <c r="V843">
        <v>841</v>
      </c>
      <c r="X843">
        <v>63.71</v>
      </c>
      <c r="Y843">
        <v>841</v>
      </c>
    </row>
    <row r="844" spans="3:25" ht="12">
      <c r="C844" s="10"/>
      <c r="I844" s="10">
        <v>14.62</v>
      </c>
      <c r="J844">
        <v>842</v>
      </c>
      <c r="L844">
        <v>48.15</v>
      </c>
      <c r="M844">
        <v>842</v>
      </c>
      <c r="U844">
        <v>15.37</v>
      </c>
      <c r="V844">
        <v>842</v>
      </c>
      <c r="X844">
        <v>63.78</v>
      </c>
      <c r="Y844">
        <v>842</v>
      </c>
    </row>
    <row r="845" spans="3:25" ht="12">
      <c r="C845" s="10"/>
      <c r="I845" s="10">
        <v>14.63</v>
      </c>
      <c r="J845">
        <v>843</v>
      </c>
      <c r="L845">
        <v>48.21</v>
      </c>
      <c r="M845">
        <v>843</v>
      </c>
      <c r="U845">
        <v>15.39</v>
      </c>
      <c r="V845">
        <v>843</v>
      </c>
      <c r="X845">
        <v>63.85</v>
      </c>
      <c r="Y845">
        <v>843</v>
      </c>
    </row>
    <row r="846" spans="3:25" ht="12">
      <c r="C846" s="10"/>
      <c r="I846" s="10">
        <v>14.65</v>
      </c>
      <c r="J846">
        <v>844</v>
      </c>
      <c r="L846">
        <v>48.26</v>
      </c>
      <c r="M846">
        <v>844</v>
      </c>
      <c r="U846">
        <v>15.4</v>
      </c>
      <c r="V846">
        <v>844</v>
      </c>
      <c r="X846">
        <v>63.92</v>
      </c>
      <c r="Y846">
        <v>844</v>
      </c>
    </row>
    <row r="847" spans="3:25" ht="12">
      <c r="C847" s="10"/>
      <c r="I847" s="10">
        <v>14.67</v>
      </c>
      <c r="J847">
        <v>845</v>
      </c>
      <c r="L847">
        <v>48.31</v>
      </c>
      <c r="M847">
        <v>845</v>
      </c>
      <c r="U847">
        <v>15.42</v>
      </c>
      <c r="V847">
        <v>845</v>
      </c>
      <c r="X847">
        <v>63.99</v>
      </c>
      <c r="Y847">
        <v>845</v>
      </c>
    </row>
    <row r="848" spans="3:25" ht="12">
      <c r="C848" s="10"/>
      <c r="I848" s="10">
        <v>14.68</v>
      </c>
      <c r="J848">
        <v>846</v>
      </c>
      <c r="L848">
        <v>48.36</v>
      </c>
      <c r="M848">
        <v>846</v>
      </c>
      <c r="U848">
        <v>15.44</v>
      </c>
      <c r="V848">
        <v>846</v>
      </c>
      <c r="X848">
        <v>64.06</v>
      </c>
      <c r="Y848">
        <v>846</v>
      </c>
    </row>
    <row r="849" spans="3:25" ht="12">
      <c r="C849" s="10"/>
      <c r="I849" s="10">
        <v>14.7</v>
      </c>
      <c r="J849">
        <v>847</v>
      </c>
      <c r="L849">
        <v>48.42</v>
      </c>
      <c r="M849">
        <v>847</v>
      </c>
      <c r="U849">
        <v>15.45</v>
      </c>
      <c r="V849">
        <v>847</v>
      </c>
      <c r="X849">
        <v>64.13</v>
      </c>
      <c r="Y849">
        <v>847</v>
      </c>
    </row>
    <row r="850" spans="3:25" ht="12">
      <c r="C850" s="10"/>
      <c r="I850" s="10">
        <v>14.71</v>
      </c>
      <c r="J850">
        <v>848</v>
      </c>
      <c r="L850">
        <v>48.47</v>
      </c>
      <c r="M850">
        <v>848</v>
      </c>
      <c r="U850">
        <v>15.47</v>
      </c>
      <c r="V850">
        <v>848</v>
      </c>
      <c r="X850">
        <v>64.2</v>
      </c>
      <c r="Y850">
        <v>848</v>
      </c>
    </row>
    <row r="851" spans="3:25" ht="12">
      <c r="C851" s="10"/>
      <c r="I851" s="10">
        <v>14.73</v>
      </c>
      <c r="J851">
        <v>849</v>
      </c>
      <c r="L851">
        <v>48.52</v>
      </c>
      <c r="M851">
        <v>849</v>
      </c>
      <c r="U851">
        <v>15.49</v>
      </c>
      <c r="V851">
        <v>849</v>
      </c>
      <c r="X851">
        <v>64.26</v>
      </c>
      <c r="Y851">
        <v>849</v>
      </c>
    </row>
    <row r="852" spans="3:25" ht="12">
      <c r="C852" s="10"/>
      <c r="I852" s="10">
        <v>14.74</v>
      </c>
      <c r="J852">
        <v>850</v>
      </c>
      <c r="L852">
        <v>48.57</v>
      </c>
      <c r="M852">
        <v>850</v>
      </c>
      <c r="U852">
        <v>15.5</v>
      </c>
      <c r="V852">
        <v>850</v>
      </c>
      <c r="X852">
        <v>64.33</v>
      </c>
      <c r="Y852">
        <v>850</v>
      </c>
    </row>
    <row r="853" spans="3:25" ht="12">
      <c r="C853" s="10"/>
      <c r="I853" s="10">
        <v>14.76</v>
      </c>
      <c r="J853">
        <v>851</v>
      </c>
      <c r="L853">
        <v>48.63</v>
      </c>
      <c r="M853">
        <v>851</v>
      </c>
      <c r="U853">
        <v>15.52</v>
      </c>
      <c r="V853">
        <v>851</v>
      </c>
      <c r="X853">
        <v>64.4</v>
      </c>
      <c r="Y853">
        <v>851</v>
      </c>
    </row>
    <row r="854" spans="3:25" ht="12">
      <c r="C854" s="10"/>
      <c r="I854" s="10">
        <v>14.78</v>
      </c>
      <c r="J854">
        <v>852</v>
      </c>
      <c r="L854">
        <v>48.68</v>
      </c>
      <c r="M854">
        <v>852</v>
      </c>
      <c r="U854">
        <v>15.54</v>
      </c>
      <c r="V854">
        <v>852</v>
      </c>
      <c r="X854">
        <v>64.47</v>
      </c>
      <c r="Y854">
        <v>852</v>
      </c>
    </row>
    <row r="855" spans="3:25" ht="12">
      <c r="C855" s="10"/>
      <c r="I855" s="10">
        <v>14.79</v>
      </c>
      <c r="J855">
        <v>853</v>
      </c>
      <c r="L855">
        <v>48.73</v>
      </c>
      <c r="M855">
        <v>853</v>
      </c>
      <c r="U855">
        <v>15.55</v>
      </c>
      <c r="V855">
        <v>853</v>
      </c>
      <c r="X855">
        <v>64.54</v>
      </c>
      <c r="Y855">
        <v>853</v>
      </c>
    </row>
    <row r="856" spans="3:25" ht="12">
      <c r="C856" s="10"/>
      <c r="I856" s="10">
        <v>14.81</v>
      </c>
      <c r="J856">
        <v>854</v>
      </c>
      <c r="L856">
        <v>48.78</v>
      </c>
      <c r="M856">
        <v>854</v>
      </c>
      <c r="U856">
        <v>15.57</v>
      </c>
      <c r="V856">
        <v>854</v>
      </c>
      <c r="X856">
        <v>64.61</v>
      </c>
      <c r="Y856">
        <v>854</v>
      </c>
    </row>
    <row r="857" spans="3:25" ht="12">
      <c r="C857" s="10"/>
      <c r="I857" s="10">
        <v>14.82</v>
      </c>
      <c r="J857">
        <v>855</v>
      </c>
      <c r="L857">
        <v>48.84</v>
      </c>
      <c r="M857">
        <v>855</v>
      </c>
      <c r="U857">
        <v>15.59</v>
      </c>
      <c r="V857">
        <v>855</v>
      </c>
      <c r="X857">
        <v>64.68</v>
      </c>
      <c r="Y857">
        <v>855</v>
      </c>
    </row>
    <row r="858" spans="3:25" ht="12">
      <c r="C858" s="10"/>
      <c r="I858" s="10">
        <v>14.84</v>
      </c>
      <c r="J858">
        <v>856</v>
      </c>
      <c r="L858">
        <v>48.89</v>
      </c>
      <c r="M858">
        <v>856</v>
      </c>
      <c r="U858">
        <v>15.6</v>
      </c>
      <c r="V858">
        <v>856</v>
      </c>
      <c r="X858">
        <v>64.75</v>
      </c>
      <c r="Y858">
        <v>856</v>
      </c>
    </row>
    <row r="859" spans="3:25" ht="12">
      <c r="C859" s="10"/>
      <c r="I859" s="10">
        <v>14.85</v>
      </c>
      <c r="J859">
        <v>857</v>
      </c>
      <c r="L859">
        <v>48.94</v>
      </c>
      <c r="M859">
        <v>857</v>
      </c>
      <c r="U859">
        <v>15.62</v>
      </c>
      <c r="V859">
        <v>857</v>
      </c>
      <c r="X859">
        <v>64.82</v>
      </c>
      <c r="Y859">
        <v>857</v>
      </c>
    </row>
    <row r="860" spans="3:25" ht="12">
      <c r="C860" s="10"/>
      <c r="I860" s="10">
        <v>14.87</v>
      </c>
      <c r="J860">
        <v>858</v>
      </c>
      <c r="L860">
        <v>48.99</v>
      </c>
      <c r="M860">
        <v>858</v>
      </c>
      <c r="U860">
        <v>15.64</v>
      </c>
      <c r="V860">
        <v>858</v>
      </c>
      <c r="X860">
        <v>64.89</v>
      </c>
      <c r="Y860">
        <v>858</v>
      </c>
    </row>
    <row r="861" spans="3:25" ht="12">
      <c r="C861" s="10"/>
      <c r="I861" s="10">
        <v>14.89</v>
      </c>
      <c r="J861">
        <v>859</v>
      </c>
      <c r="L861">
        <v>49.05</v>
      </c>
      <c r="M861">
        <v>859</v>
      </c>
      <c r="U861">
        <v>15.65</v>
      </c>
      <c r="V861">
        <v>859</v>
      </c>
      <c r="X861">
        <v>64.96</v>
      </c>
      <c r="Y861">
        <v>859</v>
      </c>
    </row>
    <row r="862" spans="3:25" ht="12">
      <c r="C862" s="10"/>
      <c r="I862" s="10">
        <v>14.9</v>
      </c>
      <c r="J862">
        <v>860</v>
      </c>
      <c r="L862">
        <v>49.1</v>
      </c>
      <c r="M862">
        <v>860</v>
      </c>
      <c r="U862">
        <v>15.67</v>
      </c>
      <c r="V862">
        <v>860</v>
      </c>
      <c r="X862">
        <v>65.03</v>
      </c>
      <c r="Y862">
        <v>860</v>
      </c>
    </row>
    <row r="863" spans="3:25" ht="12">
      <c r="C863" s="10"/>
      <c r="I863" s="10">
        <v>14.92</v>
      </c>
      <c r="J863">
        <v>861</v>
      </c>
      <c r="L863">
        <v>49.15</v>
      </c>
      <c r="M863">
        <v>861</v>
      </c>
      <c r="U863">
        <v>15.69</v>
      </c>
      <c r="V863">
        <v>861</v>
      </c>
      <c r="X863">
        <v>65.09</v>
      </c>
      <c r="Y863">
        <v>861</v>
      </c>
    </row>
    <row r="864" spans="3:25" ht="12">
      <c r="C864" s="10"/>
      <c r="I864" s="10">
        <v>14.93</v>
      </c>
      <c r="J864">
        <v>862</v>
      </c>
      <c r="L864">
        <v>49.2</v>
      </c>
      <c r="M864">
        <v>862</v>
      </c>
      <c r="U864">
        <v>15.7</v>
      </c>
      <c r="V864">
        <v>862</v>
      </c>
      <c r="X864">
        <v>65.16</v>
      </c>
      <c r="Y864">
        <v>862</v>
      </c>
    </row>
    <row r="865" spans="3:25" ht="12">
      <c r="C865" s="10"/>
      <c r="I865" s="10">
        <v>14.95</v>
      </c>
      <c r="J865">
        <v>863</v>
      </c>
      <c r="L865">
        <v>49.26</v>
      </c>
      <c r="M865">
        <v>863</v>
      </c>
      <c r="U865">
        <v>15.72</v>
      </c>
      <c r="V865">
        <v>863</v>
      </c>
      <c r="X865">
        <v>65.23</v>
      </c>
      <c r="Y865">
        <v>863</v>
      </c>
    </row>
    <row r="866" spans="3:25" ht="12">
      <c r="C866" s="10"/>
      <c r="I866" s="10">
        <v>14.96</v>
      </c>
      <c r="J866">
        <v>864</v>
      </c>
      <c r="L866">
        <v>49.31</v>
      </c>
      <c r="M866">
        <v>864</v>
      </c>
      <c r="U866">
        <v>15.74</v>
      </c>
      <c r="V866">
        <v>864</v>
      </c>
      <c r="X866">
        <v>65.3</v>
      </c>
      <c r="Y866">
        <v>864</v>
      </c>
    </row>
    <row r="867" spans="3:25" ht="12">
      <c r="C867" s="10"/>
      <c r="I867" s="10">
        <v>14.98</v>
      </c>
      <c r="J867">
        <v>865</v>
      </c>
      <c r="L867">
        <v>49.36</v>
      </c>
      <c r="M867">
        <v>865</v>
      </c>
      <c r="U867">
        <v>15.75</v>
      </c>
      <c r="V867">
        <v>865</v>
      </c>
      <c r="X867">
        <v>65.37</v>
      </c>
      <c r="Y867">
        <v>865</v>
      </c>
    </row>
    <row r="868" spans="3:25" ht="12">
      <c r="C868" s="10"/>
      <c r="I868" s="10">
        <v>15</v>
      </c>
      <c r="J868">
        <v>866</v>
      </c>
      <c r="L868">
        <v>49.41</v>
      </c>
      <c r="M868">
        <v>866</v>
      </c>
      <c r="U868">
        <v>15.77</v>
      </c>
      <c r="V868">
        <v>866</v>
      </c>
      <c r="X868">
        <v>65.44</v>
      </c>
      <c r="Y868">
        <v>866</v>
      </c>
    </row>
    <row r="869" spans="3:25" ht="12">
      <c r="C869" s="10"/>
      <c r="I869" s="10">
        <v>15.01</v>
      </c>
      <c r="J869">
        <v>867</v>
      </c>
      <c r="L869">
        <v>49.47</v>
      </c>
      <c r="M869">
        <v>867</v>
      </c>
      <c r="U869">
        <v>15.79</v>
      </c>
      <c r="V869">
        <v>867</v>
      </c>
      <c r="X869">
        <v>65.51</v>
      </c>
      <c r="Y869">
        <v>867</v>
      </c>
    </row>
    <row r="870" spans="3:25" ht="12">
      <c r="C870" s="10"/>
      <c r="I870" s="10">
        <v>15.03</v>
      </c>
      <c r="J870">
        <v>868</v>
      </c>
      <c r="L870">
        <v>49.52</v>
      </c>
      <c r="M870">
        <v>868</v>
      </c>
      <c r="U870">
        <v>15.8</v>
      </c>
      <c r="V870">
        <v>868</v>
      </c>
      <c r="X870">
        <v>65.58</v>
      </c>
      <c r="Y870">
        <v>868</v>
      </c>
    </row>
    <row r="871" spans="3:25" ht="12">
      <c r="C871" s="10"/>
      <c r="I871" s="10">
        <v>15.04</v>
      </c>
      <c r="J871">
        <v>869</v>
      </c>
      <c r="L871">
        <v>49.57</v>
      </c>
      <c r="M871">
        <v>869</v>
      </c>
      <c r="U871">
        <v>15.82</v>
      </c>
      <c r="V871">
        <v>869</v>
      </c>
      <c r="X871">
        <v>65.65</v>
      </c>
      <c r="Y871">
        <v>869</v>
      </c>
    </row>
    <row r="872" spans="3:25" ht="12">
      <c r="C872" s="10"/>
      <c r="I872" s="10">
        <v>15.06</v>
      </c>
      <c r="J872">
        <v>870</v>
      </c>
      <c r="L872">
        <v>49.62</v>
      </c>
      <c r="M872">
        <v>870</v>
      </c>
      <c r="U872">
        <v>15.84</v>
      </c>
      <c r="V872">
        <v>870</v>
      </c>
      <c r="X872">
        <v>65.72</v>
      </c>
      <c r="Y872">
        <v>870</v>
      </c>
    </row>
    <row r="873" spans="3:25" ht="12">
      <c r="C873" s="10"/>
      <c r="I873" s="10">
        <v>15.08</v>
      </c>
      <c r="J873">
        <v>871</v>
      </c>
      <c r="L873">
        <v>49.68</v>
      </c>
      <c r="M873">
        <v>871</v>
      </c>
      <c r="U873">
        <v>15.85</v>
      </c>
      <c r="V873">
        <v>871</v>
      </c>
      <c r="X873">
        <v>65.79</v>
      </c>
      <c r="Y873">
        <v>871</v>
      </c>
    </row>
    <row r="874" spans="3:25" ht="12">
      <c r="C874" s="10"/>
      <c r="I874" s="10">
        <v>15.09</v>
      </c>
      <c r="J874">
        <v>872</v>
      </c>
      <c r="L874">
        <v>49.73</v>
      </c>
      <c r="M874">
        <v>872</v>
      </c>
      <c r="U874">
        <v>15.87</v>
      </c>
      <c r="V874">
        <v>872</v>
      </c>
      <c r="X874">
        <v>65.86</v>
      </c>
      <c r="Y874">
        <v>872</v>
      </c>
    </row>
    <row r="875" spans="3:25" ht="12">
      <c r="C875" s="10"/>
      <c r="I875" s="10">
        <v>15.11</v>
      </c>
      <c r="J875">
        <v>873</v>
      </c>
      <c r="L875">
        <v>49.78</v>
      </c>
      <c r="M875">
        <v>873</v>
      </c>
      <c r="U875">
        <v>15.89</v>
      </c>
      <c r="V875">
        <v>873</v>
      </c>
      <c r="X875">
        <v>65.93</v>
      </c>
      <c r="Y875">
        <v>873</v>
      </c>
    </row>
    <row r="876" spans="3:25" ht="12">
      <c r="C876" s="10"/>
      <c r="I876" s="10">
        <v>15.12</v>
      </c>
      <c r="J876">
        <v>874</v>
      </c>
      <c r="L876">
        <v>49.83</v>
      </c>
      <c r="M876">
        <v>874</v>
      </c>
      <c r="U876">
        <v>15.9</v>
      </c>
      <c r="V876">
        <v>874</v>
      </c>
      <c r="X876">
        <v>65.99</v>
      </c>
      <c r="Y876">
        <v>874</v>
      </c>
    </row>
    <row r="877" spans="3:25" ht="12">
      <c r="C877" s="10"/>
      <c r="I877" s="10">
        <v>15.14</v>
      </c>
      <c r="J877">
        <v>875</v>
      </c>
      <c r="L877">
        <v>49.89</v>
      </c>
      <c r="M877">
        <v>875</v>
      </c>
      <c r="U877">
        <v>15.92</v>
      </c>
      <c r="V877">
        <v>875</v>
      </c>
      <c r="X877">
        <v>66.06</v>
      </c>
      <c r="Y877">
        <v>875</v>
      </c>
    </row>
    <row r="878" spans="3:25" ht="12">
      <c r="C878" s="10"/>
      <c r="I878" s="10">
        <v>15.15</v>
      </c>
      <c r="J878">
        <v>876</v>
      </c>
      <c r="L878">
        <v>49.94</v>
      </c>
      <c r="M878">
        <v>876</v>
      </c>
      <c r="U878">
        <v>15.94</v>
      </c>
      <c r="V878">
        <v>876</v>
      </c>
      <c r="X878">
        <v>66.13</v>
      </c>
      <c r="Y878">
        <v>876</v>
      </c>
    </row>
    <row r="879" spans="3:25" ht="12">
      <c r="C879" s="10"/>
      <c r="I879" s="10">
        <v>15.17</v>
      </c>
      <c r="J879">
        <v>877</v>
      </c>
      <c r="L879">
        <v>49.99</v>
      </c>
      <c r="M879">
        <v>877</v>
      </c>
      <c r="U879">
        <v>15.95</v>
      </c>
      <c r="V879">
        <v>877</v>
      </c>
      <c r="X879">
        <v>66.2</v>
      </c>
      <c r="Y879">
        <v>877</v>
      </c>
    </row>
    <row r="880" spans="3:25" ht="12">
      <c r="C880" s="10"/>
      <c r="I880" s="10">
        <v>15.19</v>
      </c>
      <c r="J880">
        <v>878</v>
      </c>
      <c r="L880">
        <v>50.04</v>
      </c>
      <c r="M880">
        <v>878</v>
      </c>
      <c r="U880">
        <v>15.97</v>
      </c>
      <c r="V880">
        <v>878</v>
      </c>
      <c r="X880">
        <v>66.27</v>
      </c>
      <c r="Y880">
        <v>878</v>
      </c>
    </row>
    <row r="881" spans="3:25" ht="12">
      <c r="C881" s="10"/>
      <c r="I881" s="10">
        <v>15.2</v>
      </c>
      <c r="J881">
        <v>879</v>
      </c>
      <c r="L881">
        <v>50.1</v>
      </c>
      <c r="M881">
        <v>879</v>
      </c>
      <c r="U881">
        <v>15.99</v>
      </c>
      <c r="V881">
        <v>879</v>
      </c>
      <c r="X881">
        <v>66.34</v>
      </c>
      <c r="Y881">
        <v>879</v>
      </c>
    </row>
    <row r="882" spans="3:25" ht="12">
      <c r="C882" s="10"/>
      <c r="I882" s="10">
        <v>15.22</v>
      </c>
      <c r="J882">
        <v>880</v>
      </c>
      <c r="L882">
        <v>50.15</v>
      </c>
      <c r="M882">
        <v>880</v>
      </c>
      <c r="U882">
        <v>16</v>
      </c>
      <c r="V882">
        <v>880</v>
      </c>
      <c r="X882">
        <v>66.41</v>
      </c>
      <c r="Y882">
        <v>880</v>
      </c>
    </row>
    <row r="883" spans="3:25" ht="12">
      <c r="C883" s="10"/>
      <c r="I883" s="10">
        <v>15.23</v>
      </c>
      <c r="J883">
        <v>881</v>
      </c>
      <c r="L883">
        <v>50.2</v>
      </c>
      <c r="M883">
        <v>881</v>
      </c>
      <c r="U883">
        <v>16.02</v>
      </c>
      <c r="V883">
        <v>881</v>
      </c>
      <c r="X883">
        <v>66.48</v>
      </c>
      <c r="Y883">
        <v>881</v>
      </c>
    </row>
    <row r="884" spans="3:25" ht="12">
      <c r="C884" s="10"/>
      <c r="I884" s="10">
        <v>15.25</v>
      </c>
      <c r="J884">
        <v>882</v>
      </c>
      <c r="L884">
        <v>50.25</v>
      </c>
      <c r="M884">
        <v>882</v>
      </c>
      <c r="U884">
        <v>16.04</v>
      </c>
      <c r="V884">
        <v>882</v>
      </c>
      <c r="X884">
        <v>66.55</v>
      </c>
      <c r="Y884">
        <v>882</v>
      </c>
    </row>
    <row r="885" spans="3:25" ht="12">
      <c r="C885" s="10"/>
      <c r="I885" s="10">
        <v>15.26</v>
      </c>
      <c r="J885">
        <v>883</v>
      </c>
      <c r="L885">
        <v>50.31</v>
      </c>
      <c r="M885">
        <v>883</v>
      </c>
      <c r="U885">
        <v>16.05</v>
      </c>
      <c r="V885">
        <v>883</v>
      </c>
      <c r="X885">
        <v>66.62</v>
      </c>
      <c r="Y885">
        <v>883</v>
      </c>
    </row>
    <row r="886" spans="3:25" ht="12">
      <c r="C886" s="10"/>
      <c r="I886" s="10">
        <v>15.28</v>
      </c>
      <c r="J886">
        <v>884</v>
      </c>
      <c r="L886">
        <v>50.36</v>
      </c>
      <c r="M886">
        <v>884</v>
      </c>
      <c r="U886">
        <v>16.07</v>
      </c>
      <c r="V886">
        <v>884</v>
      </c>
      <c r="X886">
        <v>66.69</v>
      </c>
      <c r="Y886">
        <v>884</v>
      </c>
    </row>
    <row r="887" spans="3:25" ht="12">
      <c r="C887" s="10"/>
      <c r="I887" s="10">
        <v>15.3</v>
      </c>
      <c r="J887">
        <v>885</v>
      </c>
      <c r="L887">
        <v>50.41</v>
      </c>
      <c r="M887">
        <v>885</v>
      </c>
      <c r="U887">
        <v>16.09</v>
      </c>
      <c r="V887">
        <v>885</v>
      </c>
      <c r="X887">
        <v>66.75</v>
      </c>
      <c r="Y887">
        <v>885</v>
      </c>
    </row>
    <row r="888" spans="3:25" ht="12">
      <c r="C888" s="10"/>
      <c r="I888" s="10">
        <v>15.31</v>
      </c>
      <c r="J888">
        <v>886</v>
      </c>
      <c r="L888">
        <v>50.46</v>
      </c>
      <c r="M888">
        <v>886</v>
      </c>
      <c r="U888">
        <v>16.1</v>
      </c>
      <c r="V888">
        <v>886</v>
      </c>
      <c r="X888">
        <v>66.82</v>
      </c>
      <c r="Y888">
        <v>886</v>
      </c>
    </row>
    <row r="889" spans="3:25" ht="12">
      <c r="C889" s="10"/>
      <c r="I889" s="10">
        <v>15.33</v>
      </c>
      <c r="J889">
        <v>887</v>
      </c>
      <c r="L889">
        <v>50.52</v>
      </c>
      <c r="M889">
        <v>887</v>
      </c>
      <c r="U889">
        <v>16.12</v>
      </c>
      <c r="V889">
        <v>887</v>
      </c>
      <c r="X889">
        <v>66.89</v>
      </c>
      <c r="Y889">
        <v>887</v>
      </c>
    </row>
    <row r="890" spans="3:25" ht="12">
      <c r="C890" s="10"/>
      <c r="I890" s="10">
        <v>15.34</v>
      </c>
      <c r="J890">
        <v>888</v>
      </c>
      <c r="L890">
        <v>50.57</v>
      </c>
      <c r="M890">
        <v>888</v>
      </c>
      <c r="U890">
        <v>16.14</v>
      </c>
      <c r="V890">
        <v>888</v>
      </c>
      <c r="X890">
        <v>66.96</v>
      </c>
      <c r="Y890">
        <v>888</v>
      </c>
    </row>
    <row r="891" spans="3:25" ht="12">
      <c r="C891" s="10"/>
      <c r="I891" s="10">
        <v>15.36</v>
      </c>
      <c r="J891">
        <v>889</v>
      </c>
      <c r="L891">
        <v>50.62</v>
      </c>
      <c r="M891">
        <v>889</v>
      </c>
      <c r="U891">
        <v>16.15</v>
      </c>
      <c r="V891">
        <v>889</v>
      </c>
      <c r="X891">
        <v>67.03</v>
      </c>
      <c r="Y891">
        <v>889</v>
      </c>
    </row>
    <row r="892" spans="3:25" ht="12">
      <c r="C892" s="10"/>
      <c r="I892" s="10">
        <v>15.37</v>
      </c>
      <c r="J892">
        <v>890</v>
      </c>
      <c r="L892">
        <v>50.67</v>
      </c>
      <c r="M892">
        <v>890</v>
      </c>
      <c r="U892">
        <v>16.17</v>
      </c>
      <c r="V892">
        <v>890</v>
      </c>
      <c r="X892">
        <v>67.1</v>
      </c>
      <c r="Y892">
        <v>890</v>
      </c>
    </row>
    <row r="893" spans="3:25" ht="12">
      <c r="C893" s="10"/>
      <c r="I893" s="10">
        <v>15.39</v>
      </c>
      <c r="J893">
        <v>891</v>
      </c>
      <c r="L893">
        <v>50.73</v>
      </c>
      <c r="M893">
        <v>891</v>
      </c>
      <c r="U893">
        <v>16.19</v>
      </c>
      <c r="V893">
        <v>891</v>
      </c>
      <c r="X893">
        <v>67.17</v>
      </c>
      <c r="Y893">
        <v>891</v>
      </c>
    </row>
    <row r="894" spans="3:25" ht="12">
      <c r="C894" s="10"/>
      <c r="I894" s="10">
        <v>15.41</v>
      </c>
      <c r="J894">
        <v>892</v>
      </c>
      <c r="L894">
        <v>50.78</v>
      </c>
      <c r="M894">
        <v>892</v>
      </c>
      <c r="U894">
        <v>16.2</v>
      </c>
      <c r="V894">
        <v>892</v>
      </c>
      <c r="X894">
        <v>67.24</v>
      </c>
      <c r="Y894">
        <v>892</v>
      </c>
    </row>
    <row r="895" spans="3:25" ht="12">
      <c r="C895" s="10"/>
      <c r="I895" s="10">
        <v>15.42</v>
      </c>
      <c r="J895">
        <v>893</v>
      </c>
      <c r="L895">
        <v>50.83</v>
      </c>
      <c r="M895">
        <v>893</v>
      </c>
      <c r="U895">
        <v>16.22</v>
      </c>
      <c r="V895">
        <v>893</v>
      </c>
      <c r="X895">
        <v>67.31</v>
      </c>
      <c r="Y895">
        <v>893</v>
      </c>
    </row>
    <row r="896" spans="3:25" ht="12">
      <c r="C896" s="10"/>
      <c r="I896" s="10">
        <v>15.44</v>
      </c>
      <c r="J896">
        <v>894</v>
      </c>
      <c r="L896">
        <v>50.88</v>
      </c>
      <c r="M896">
        <v>894</v>
      </c>
      <c r="U896">
        <v>16.24</v>
      </c>
      <c r="V896">
        <v>894</v>
      </c>
      <c r="X896">
        <v>67.38</v>
      </c>
      <c r="Y896">
        <v>894</v>
      </c>
    </row>
    <row r="897" spans="3:25" ht="12">
      <c r="C897" s="10"/>
      <c r="I897" s="10">
        <v>15.45</v>
      </c>
      <c r="J897">
        <v>895</v>
      </c>
      <c r="L897">
        <v>50.94</v>
      </c>
      <c r="M897">
        <v>895</v>
      </c>
      <c r="U897">
        <v>16.25</v>
      </c>
      <c r="V897">
        <v>895</v>
      </c>
      <c r="X897">
        <v>67.45</v>
      </c>
      <c r="Y897">
        <v>895</v>
      </c>
    </row>
    <row r="898" spans="3:25" ht="12">
      <c r="C898" s="10"/>
      <c r="I898" s="10">
        <v>15.47</v>
      </c>
      <c r="J898">
        <v>896</v>
      </c>
      <c r="L898">
        <v>50.99</v>
      </c>
      <c r="M898">
        <v>896</v>
      </c>
      <c r="U898">
        <v>16.27</v>
      </c>
      <c r="V898">
        <v>896</v>
      </c>
      <c r="X898">
        <v>67.52</v>
      </c>
      <c r="Y898">
        <v>896</v>
      </c>
    </row>
    <row r="899" spans="3:25" ht="12">
      <c r="C899" s="10"/>
      <c r="I899" s="10">
        <v>15.49</v>
      </c>
      <c r="J899">
        <v>897</v>
      </c>
      <c r="L899">
        <v>51.04</v>
      </c>
      <c r="M899">
        <v>897</v>
      </c>
      <c r="U899">
        <v>16.29</v>
      </c>
      <c r="V899">
        <v>897</v>
      </c>
      <c r="X899">
        <v>67.58</v>
      </c>
      <c r="Y899">
        <v>897</v>
      </c>
    </row>
    <row r="900" spans="3:25" ht="12">
      <c r="C900" s="10"/>
      <c r="I900" s="10">
        <v>15.5</v>
      </c>
      <c r="J900">
        <v>898</v>
      </c>
      <c r="L900">
        <v>51.09</v>
      </c>
      <c r="M900">
        <v>898</v>
      </c>
      <c r="U900">
        <v>16.3</v>
      </c>
      <c r="V900">
        <v>898</v>
      </c>
      <c r="X900">
        <v>67.65</v>
      </c>
      <c r="Y900">
        <v>898</v>
      </c>
    </row>
    <row r="901" spans="3:25" ht="12">
      <c r="C901" s="10"/>
      <c r="I901" s="10">
        <v>15.52</v>
      </c>
      <c r="J901">
        <v>899</v>
      </c>
      <c r="L901">
        <v>51.15</v>
      </c>
      <c r="M901">
        <v>899</v>
      </c>
      <c r="U901">
        <v>16.32</v>
      </c>
      <c r="V901">
        <v>899</v>
      </c>
      <c r="X901">
        <v>67.72</v>
      </c>
      <c r="Y901">
        <v>899</v>
      </c>
    </row>
    <row r="902" spans="3:25" ht="12">
      <c r="C902" s="10"/>
      <c r="I902" s="10">
        <v>15.53</v>
      </c>
      <c r="J902">
        <v>900</v>
      </c>
      <c r="L902">
        <v>51.2</v>
      </c>
      <c r="M902">
        <v>900</v>
      </c>
      <c r="U902">
        <v>16.34</v>
      </c>
      <c r="V902">
        <v>900</v>
      </c>
      <c r="X902">
        <v>67.79</v>
      </c>
      <c r="Y902">
        <v>900</v>
      </c>
    </row>
    <row r="903" spans="3:25" ht="12">
      <c r="C903" s="10"/>
      <c r="I903" s="10">
        <v>15.55</v>
      </c>
      <c r="J903">
        <v>901</v>
      </c>
      <c r="L903">
        <v>51.25</v>
      </c>
      <c r="M903">
        <v>901</v>
      </c>
      <c r="U903">
        <v>16.35</v>
      </c>
      <c r="V903">
        <v>901</v>
      </c>
      <c r="X903">
        <v>67.86</v>
      </c>
      <c r="Y903">
        <v>901</v>
      </c>
    </row>
    <row r="904" spans="3:25" ht="12">
      <c r="C904" s="10"/>
      <c r="I904" s="10">
        <v>15.56</v>
      </c>
      <c r="J904">
        <v>902</v>
      </c>
      <c r="L904">
        <v>51.3</v>
      </c>
      <c r="M904">
        <v>902</v>
      </c>
      <c r="U904">
        <v>16.37</v>
      </c>
      <c r="V904">
        <v>902</v>
      </c>
      <c r="X904">
        <v>67.93</v>
      </c>
      <c r="Y904">
        <v>902</v>
      </c>
    </row>
    <row r="905" spans="3:25" ht="12">
      <c r="C905" s="10"/>
      <c r="I905" s="10">
        <v>15.58</v>
      </c>
      <c r="J905">
        <v>903</v>
      </c>
      <c r="L905">
        <v>51.36</v>
      </c>
      <c r="M905">
        <v>903</v>
      </c>
      <c r="U905">
        <v>16.39</v>
      </c>
      <c r="V905">
        <v>903</v>
      </c>
      <c r="X905">
        <v>68</v>
      </c>
      <c r="Y905">
        <v>903</v>
      </c>
    </row>
    <row r="906" spans="3:25" ht="12">
      <c r="C906" s="10"/>
      <c r="I906" s="10">
        <v>15.6</v>
      </c>
      <c r="J906">
        <v>904</v>
      </c>
      <c r="L906">
        <v>51.41</v>
      </c>
      <c r="M906">
        <v>904</v>
      </c>
      <c r="U906">
        <v>16.4</v>
      </c>
      <c r="V906">
        <v>904</v>
      </c>
      <c r="X906">
        <v>68.07</v>
      </c>
      <c r="Y906">
        <v>904</v>
      </c>
    </row>
    <row r="907" spans="3:25" ht="12">
      <c r="C907" s="10"/>
      <c r="I907" s="10">
        <v>15.61</v>
      </c>
      <c r="J907">
        <v>905</v>
      </c>
      <c r="L907">
        <v>51.46</v>
      </c>
      <c r="M907">
        <v>905</v>
      </c>
      <c r="U907">
        <v>16.42</v>
      </c>
      <c r="V907">
        <v>905</v>
      </c>
      <c r="X907">
        <v>68.14</v>
      </c>
      <c r="Y907">
        <v>905</v>
      </c>
    </row>
    <row r="908" spans="3:25" ht="12">
      <c r="C908" s="10"/>
      <c r="I908" s="10">
        <v>15.63</v>
      </c>
      <c r="J908">
        <v>906</v>
      </c>
      <c r="L908">
        <v>51.51</v>
      </c>
      <c r="M908">
        <v>906</v>
      </c>
      <c r="U908">
        <v>16.44</v>
      </c>
      <c r="V908">
        <v>906</v>
      </c>
      <c r="X908">
        <v>68.21</v>
      </c>
      <c r="Y908">
        <v>906</v>
      </c>
    </row>
    <row r="909" spans="3:25" ht="12">
      <c r="C909" s="10"/>
      <c r="I909" s="10">
        <v>15.64</v>
      </c>
      <c r="J909">
        <v>907</v>
      </c>
      <c r="L909">
        <v>51.57</v>
      </c>
      <c r="M909">
        <v>907</v>
      </c>
      <c r="U909">
        <v>16.45</v>
      </c>
      <c r="V909">
        <v>907</v>
      </c>
      <c r="X909">
        <v>68.28</v>
      </c>
      <c r="Y909">
        <v>907</v>
      </c>
    </row>
    <row r="910" spans="3:25" ht="12">
      <c r="C910" s="10"/>
      <c r="I910" s="10">
        <v>15.66</v>
      </c>
      <c r="J910">
        <v>908</v>
      </c>
      <c r="L910">
        <v>51.62</v>
      </c>
      <c r="M910">
        <v>908</v>
      </c>
      <c r="U910">
        <v>16.47</v>
      </c>
      <c r="V910">
        <v>908</v>
      </c>
      <c r="X910">
        <v>68.34</v>
      </c>
      <c r="Y910">
        <v>908</v>
      </c>
    </row>
    <row r="911" spans="3:25" ht="12">
      <c r="C911" s="10"/>
      <c r="I911" s="10">
        <v>15.67</v>
      </c>
      <c r="J911">
        <v>909</v>
      </c>
      <c r="L911">
        <v>51.67</v>
      </c>
      <c r="M911">
        <v>909</v>
      </c>
      <c r="U911">
        <v>16.49</v>
      </c>
      <c r="V911">
        <v>909</v>
      </c>
      <c r="X911">
        <v>68.41</v>
      </c>
      <c r="Y911">
        <v>909</v>
      </c>
    </row>
    <row r="912" spans="3:25" ht="12">
      <c r="C912" s="10"/>
      <c r="I912" s="10">
        <v>15.69</v>
      </c>
      <c r="J912">
        <v>910</v>
      </c>
      <c r="L912">
        <v>51.72</v>
      </c>
      <c r="M912">
        <v>910</v>
      </c>
      <c r="U912">
        <v>16.5</v>
      </c>
      <c r="V912">
        <v>910</v>
      </c>
      <c r="X912">
        <v>68.48</v>
      </c>
      <c r="Y912">
        <v>910</v>
      </c>
    </row>
    <row r="913" spans="3:25" ht="12">
      <c r="C913" s="10"/>
      <c r="I913" s="10">
        <v>15.71</v>
      </c>
      <c r="J913">
        <v>911</v>
      </c>
      <c r="L913">
        <v>51.78</v>
      </c>
      <c r="M913">
        <v>911</v>
      </c>
      <c r="U913">
        <v>16.52</v>
      </c>
      <c r="V913">
        <v>911</v>
      </c>
      <c r="X913">
        <v>68.55</v>
      </c>
      <c r="Y913">
        <v>911</v>
      </c>
    </row>
    <row r="914" spans="3:25" ht="12">
      <c r="C914" s="10"/>
      <c r="I914" s="10">
        <v>15.72</v>
      </c>
      <c r="J914">
        <v>912</v>
      </c>
      <c r="L914">
        <v>51.83</v>
      </c>
      <c r="M914">
        <v>912</v>
      </c>
      <c r="U914">
        <v>16.54</v>
      </c>
      <c r="V914">
        <v>912</v>
      </c>
      <c r="X914">
        <v>68.62</v>
      </c>
      <c r="Y914">
        <v>912</v>
      </c>
    </row>
    <row r="915" spans="3:25" ht="12">
      <c r="C915" s="10"/>
      <c r="I915" s="10">
        <v>15.74</v>
      </c>
      <c r="J915">
        <v>913</v>
      </c>
      <c r="L915">
        <v>51.88</v>
      </c>
      <c r="M915">
        <v>913</v>
      </c>
      <c r="U915">
        <v>16.55</v>
      </c>
      <c r="V915">
        <v>913</v>
      </c>
      <c r="X915">
        <v>68.69</v>
      </c>
      <c r="Y915">
        <v>913</v>
      </c>
    </row>
    <row r="916" spans="3:25" ht="12">
      <c r="C916" s="10"/>
      <c r="I916" s="10">
        <v>15.75</v>
      </c>
      <c r="J916">
        <v>914</v>
      </c>
      <c r="L916">
        <v>51.93</v>
      </c>
      <c r="M916">
        <v>914</v>
      </c>
      <c r="U916">
        <v>16.57</v>
      </c>
      <c r="V916">
        <v>914</v>
      </c>
      <c r="X916">
        <v>68.76</v>
      </c>
      <c r="Y916">
        <v>914</v>
      </c>
    </row>
    <row r="917" spans="3:25" ht="12">
      <c r="C917" s="10"/>
      <c r="I917" s="10">
        <v>15.77</v>
      </c>
      <c r="J917">
        <v>915</v>
      </c>
      <c r="L917">
        <v>51.99</v>
      </c>
      <c r="M917">
        <v>915</v>
      </c>
      <c r="U917">
        <v>16.59</v>
      </c>
      <c r="V917">
        <v>915</v>
      </c>
      <c r="X917">
        <v>68.83</v>
      </c>
      <c r="Y917">
        <v>915</v>
      </c>
    </row>
    <row r="918" spans="3:25" ht="12">
      <c r="C918" s="10"/>
      <c r="I918" s="10">
        <v>15.78</v>
      </c>
      <c r="J918">
        <v>916</v>
      </c>
      <c r="L918">
        <v>52.04</v>
      </c>
      <c r="M918">
        <v>916</v>
      </c>
      <c r="U918">
        <v>16.6</v>
      </c>
      <c r="V918">
        <v>916</v>
      </c>
      <c r="X918">
        <v>68.9</v>
      </c>
      <c r="Y918">
        <v>916</v>
      </c>
    </row>
    <row r="919" spans="3:25" ht="12">
      <c r="C919" s="10"/>
      <c r="I919" s="10">
        <v>15.8</v>
      </c>
      <c r="J919">
        <v>917</v>
      </c>
      <c r="L919">
        <v>52.09</v>
      </c>
      <c r="M919">
        <v>917</v>
      </c>
      <c r="U919">
        <v>16.62</v>
      </c>
      <c r="V919">
        <v>917</v>
      </c>
      <c r="X919">
        <v>68.97</v>
      </c>
      <c r="Y919">
        <v>917</v>
      </c>
    </row>
    <row r="920" spans="3:25" ht="12">
      <c r="C920" s="10"/>
      <c r="I920" s="10">
        <v>15.82</v>
      </c>
      <c r="J920">
        <v>918</v>
      </c>
      <c r="L920">
        <v>52.14</v>
      </c>
      <c r="M920">
        <v>918</v>
      </c>
      <c r="U920">
        <v>16.64</v>
      </c>
      <c r="V920">
        <v>918</v>
      </c>
      <c r="X920">
        <v>69.04</v>
      </c>
      <c r="Y920">
        <v>918</v>
      </c>
    </row>
    <row r="921" spans="3:25" ht="12">
      <c r="C921" s="10"/>
      <c r="I921" s="10">
        <v>15.83</v>
      </c>
      <c r="J921">
        <v>919</v>
      </c>
      <c r="L921">
        <v>52.2</v>
      </c>
      <c r="M921">
        <v>919</v>
      </c>
      <c r="U921">
        <v>16.65</v>
      </c>
      <c r="V921">
        <v>919</v>
      </c>
      <c r="X921">
        <v>69.1</v>
      </c>
      <c r="Y921">
        <v>919</v>
      </c>
    </row>
    <row r="922" spans="3:25" ht="12">
      <c r="C922" s="10"/>
      <c r="I922" s="10">
        <v>15.85</v>
      </c>
      <c r="J922">
        <v>920</v>
      </c>
      <c r="L922">
        <v>52.25</v>
      </c>
      <c r="M922">
        <v>920</v>
      </c>
      <c r="U922">
        <v>16.67</v>
      </c>
      <c r="V922">
        <v>920</v>
      </c>
      <c r="X922">
        <v>69.17</v>
      </c>
      <c r="Y922">
        <v>920</v>
      </c>
    </row>
    <row r="923" spans="3:25" ht="12">
      <c r="C923" s="10"/>
      <c r="I923" s="10">
        <v>15.86</v>
      </c>
      <c r="J923">
        <v>921</v>
      </c>
      <c r="L923">
        <v>52.3</v>
      </c>
      <c r="M923">
        <v>921</v>
      </c>
      <c r="U923">
        <v>16.69</v>
      </c>
      <c r="V923">
        <v>921</v>
      </c>
      <c r="X923">
        <v>69.24</v>
      </c>
      <c r="Y923">
        <v>921</v>
      </c>
    </row>
    <row r="924" spans="3:25" ht="12">
      <c r="C924" s="10"/>
      <c r="I924" s="10">
        <v>15.88</v>
      </c>
      <c r="J924">
        <v>922</v>
      </c>
      <c r="L924">
        <v>52.35</v>
      </c>
      <c r="M924">
        <v>922</v>
      </c>
      <c r="U924">
        <v>16.7</v>
      </c>
      <c r="V924">
        <v>922</v>
      </c>
      <c r="X924">
        <v>69.31</v>
      </c>
      <c r="Y924">
        <v>922</v>
      </c>
    </row>
    <row r="925" spans="3:25" ht="12">
      <c r="C925" s="10"/>
      <c r="I925" s="10">
        <v>15.89</v>
      </c>
      <c r="J925">
        <v>923</v>
      </c>
      <c r="L925">
        <v>52.4</v>
      </c>
      <c r="M925">
        <v>923</v>
      </c>
      <c r="U925">
        <v>16.72</v>
      </c>
      <c r="V925">
        <v>923</v>
      </c>
      <c r="X925">
        <v>69.38</v>
      </c>
      <c r="Y925">
        <v>923</v>
      </c>
    </row>
    <row r="926" spans="3:25" ht="12">
      <c r="C926" s="10"/>
      <c r="I926" s="10">
        <v>15.91</v>
      </c>
      <c r="J926">
        <v>924</v>
      </c>
      <c r="L926">
        <v>52.46</v>
      </c>
      <c r="M926">
        <v>924</v>
      </c>
      <c r="U926">
        <v>16.74</v>
      </c>
      <c r="V926">
        <v>924</v>
      </c>
      <c r="X926">
        <v>69.45</v>
      </c>
      <c r="Y926">
        <v>924</v>
      </c>
    </row>
    <row r="927" spans="3:25" ht="12">
      <c r="C927" s="10"/>
      <c r="I927" s="10">
        <v>15.93</v>
      </c>
      <c r="J927">
        <v>925</v>
      </c>
      <c r="L927">
        <v>52.51</v>
      </c>
      <c r="M927">
        <v>925</v>
      </c>
      <c r="U927">
        <v>16.75</v>
      </c>
      <c r="V927">
        <v>925</v>
      </c>
      <c r="X927">
        <v>69.52</v>
      </c>
      <c r="Y927">
        <v>925</v>
      </c>
    </row>
    <row r="928" spans="3:25" ht="12">
      <c r="C928" s="10"/>
      <c r="I928" s="10">
        <v>15.94</v>
      </c>
      <c r="J928">
        <v>926</v>
      </c>
      <c r="L928">
        <v>52.56</v>
      </c>
      <c r="M928">
        <v>926</v>
      </c>
      <c r="U928">
        <v>16.77</v>
      </c>
      <c r="V928">
        <v>926</v>
      </c>
      <c r="X928">
        <v>69.59</v>
      </c>
      <c r="Y928">
        <v>926</v>
      </c>
    </row>
    <row r="929" spans="3:25" ht="12">
      <c r="C929" s="10"/>
      <c r="I929" s="10">
        <v>15.96</v>
      </c>
      <c r="J929">
        <v>927</v>
      </c>
      <c r="L929">
        <v>52.61</v>
      </c>
      <c r="M929">
        <v>927</v>
      </c>
      <c r="U929">
        <v>16.79</v>
      </c>
      <c r="V929">
        <v>927</v>
      </c>
      <c r="X929">
        <v>69.66</v>
      </c>
      <c r="Y929">
        <v>927</v>
      </c>
    </row>
    <row r="930" spans="3:25" ht="12">
      <c r="C930" s="10"/>
      <c r="I930" s="10">
        <v>15.97</v>
      </c>
      <c r="J930">
        <v>928</v>
      </c>
      <c r="L930">
        <v>52.67</v>
      </c>
      <c r="M930">
        <v>928</v>
      </c>
      <c r="U930">
        <v>16.8</v>
      </c>
      <c r="V930">
        <v>928</v>
      </c>
      <c r="X930">
        <v>69.73</v>
      </c>
      <c r="Y930">
        <v>928</v>
      </c>
    </row>
    <row r="931" spans="3:25" ht="12">
      <c r="C931" s="10"/>
      <c r="I931" s="10">
        <v>15.99</v>
      </c>
      <c r="J931">
        <v>929</v>
      </c>
      <c r="L931">
        <v>52.72</v>
      </c>
      <c r="M931">
        <v>929</v>
      </c>
      <c r="U931">
        <v>16.82</v>
      </c>
      <c r="V931">
        <v>929</v>
      </c>
      <c r="X931">
        <v>69.8</v>
      </c>
      <c r="Y931">
        <v>929</v>
      </c>
    </row>
    <row r="932" spans="3:25" ht="12">
      <c r="C932" s="10"/>
      <c r="I932" s="10">
        <v>16</v>
      </c>
      <c r="J932">
        <v>930</v>
      </c>
      <c r="L932">
        <v>52.77</v>
      </c>
      <c r="M932">
        <v>930</v>
      </c>
      <c r="U932">
        <v>16.84</v>
      </c>
      <c r="V932">
        <v>930</v>
      </c>
      <c r="X932">
        <v>69.86</v>
      </c>
      <c r="Y932">
        <v>930</v>
      </c>
    </row>
    <row r="933" spans="3:25" ht="12">
      <c r="C933" s="10"/>
      <c r="I933" s="10">
        <v>16.02</v>
      </c>
      <c r="J933">
        <v>931</v>
      </c>
      <c r="L933">
        <v>52.82</v>
      </c>
      <c r="M933">
        <v>931</v>
      </c>
      <c r="U933">
        <v>16.85</v>
      </c>
      <c r="V933">
        <v>931</v>
      </c>
      <c r="X933">
        <v>69.93</v>
      </c>
      <c r="Y933">
        <v>931</v>
      </c>
    </row>
    <row r="934" spans="3:25" ht="12">
      <c r="C934" s="10"/>
      <c r="I934" s="10">
        <v>16.04</v>
      </c>
      <c r="J934">
        <v>932</v>
      </c>
      <c r="L934">
        <v>52.88</v>
      </c>
      <c r="M934">
        <v>932</v>
      </c>
      <c r="U934">
        <v>16.87</v>
      </c>
      <c r="V934">
        <v>932</v>
      </c>
      <c r="X934">
        <v>70</v>
      </c>
      <c r="Y934">
        <v>932</v>
      </c>
    </row>
    <row r="935" spans="3:25" ht="12">
      <c r="C935" s="10"/>
      <c r="I935" s="10">
        <v>16.05</v>
      </c>
      <c r="J935">
        <v>933</v>
      </c>
      <c r="L935">
        <v>52.93</v>
      </c>
      <c r="M935">
        <v>933</v>
      </c>
      <c r="U935">
        <v>16.89</v>
      </c>
      <c r="V935">
        <v>933</v>
      </c>
      <c r="X935">
        <v>70.07</v>
      </c>
      <c r="Y935">
        <v>933</v>
      </c>
    </row>
    <row r="936" spans="3:25" ht="12">
      <c r="C936" s="10"/>
      <c r="I936" s="10">
        <v>16.07</v>
      </c>
      <c r="J936">
        <v>934</v>
      </c>
      <c r="L936">
        <v>52.98</v>
      </c>
      <c r="M936">
        <v>934</v>
      </c>
      <c r="U936">
        <v>16.9</v>
      </c>
      <c r="V936">
        <v>934</v>
      </c>
      <c r="X936">
        <v>70.14</v>
      </c>
      <c r="Y936">
        <v>934</v>
      </c>
    </row>
    <row r="937" spans="3:25" ht="12">
      <c r="C937" s="10"/>
      <c r="I937" s="10">
        <v>16.08</v>
      </c>
      <c r="J937">
        <v>935</v>
      </c>
      <c r="L937">
        <v>53.03</v>
      </c>
      <c r="M937">
        <v>935</v>
      </c>
      <c r="U937">
        <v>16.92</v>
      </c>
      <c r="V937">
        <v>935</v>
      </c>
      <c r="X937">
        <v>70.21</v>
      </c>
      <c r="Y937">
        <v>935</v>
      </c>
    </row>
    <row r="938" spans="3:25" ht="12">
      <c r="C938" s="10"/>
      <c r="I938" s="10">
        <v>16.1</v>
      </c>
      <c r="J938">
        <v>936</v>
      </c>
      <c r="L938">
        <v>53.09</v>
      </c>
      <c r="M938">
        <v>936</v>
      </c>
      <c r="U938">
        <v>16.94</v>
      </c>
      <c r="V938">
        <v>936</v>
      </c>
      <c r="X938">
        <v>70.28</v>
      </c>
      <c r="Y938">
        <v>936</v>
      </c>
    </row>
    <row r="939" spans="3:25" ht="12">
      <c r="C939" s="10"/>
      <c r="I939" s="10">
        <v>16.12</v>
      </c>
      <c r="J939">
        <v>937</v>
      </c>
      <c r="L939">
        <v>53.14</v>
      </c>
      <c r="M939">
        <v>937</v>
      </c>
      <c r="U939">
        <v>16.95</v>
      </c>
      <c r="V939">
        <v>937</v>
      </c>
      <c r="X939">
        <v>70.35</v>
      </c>
      <c r="Y939">
        <v>937</v>
      </c>
    </row>
    <row r="940" spans="3:25" ht="12">
      <c r="C940" s="10"/>
      <c r="I940" s="10">
        <v>16.13</v>
      </c>
      <c r="J940">
        <v>938</v>
      </c>
      <c r="L940">
        <v>53.19</v>
      </c>
      <c r="M940">
        <v>938</v>
      </c>
      <c r="U940">
        <v>16.97</v>
      </c>
      <c r="V940">
        <v>938</v>
      </c>
      <c r="X940">
        <v>70.42</v>
      </c>
      <c r="Y940">
        <v>938</v>
      </c>
    </row>
    <row r="941" spans="3:25" ht="12">
      <c r="C941" s="10"/>
      <c r="I941" s="10">
        <v>16.15</v>
      </c>
      <c r="J941">
        <v>939</v>
      </c>
      <c r="L941">
        <v>53.24</v>
      </c>
      <c r="M941">
        <v>939</v>
      </c>
      <c r="U941">
        <v>16.99</v>
      </c>
      <c r="V941">
        <v>939</v>
      </c>
      <c r="X941">
        <v>70.49</v>
      </c>
      <c r="Y941">
        <v>939</v>
      </c>
    </row>
    <row r="942" spans="3:25" ht="12">
      <c r="C942" s="10"/>
      <c r="I942" s="10">
        <v>16.16</v>
      </c>
      <c r="J942">
        <v>940</v>
      </c>
      <c r="L942">
        <v>53.3</v>
      </c>
      <c r="M942">
        <v>940</v>
      </c>
      <c r="U942">
        <v>17</v>
      </c>
      <c r="V942">
        <v>940</v>
      </c>
      <c r="X942">
        <v>70.56</v>
      </c>
      <c r="Y942">
        <v>940</v>
      </c>
    </row>
    <row r="943" spans="3:25" ht="12">
      <c r="C943" s="10"/>
      <c r="I943" s="10">
        <v>16.18</v>
      </c>
      <c r="J943">
        <v>941</v>
      </c>
      <c r="L943">
        <v>53.35</v>
      </c>
      <c r="M943">
        <v>941</v>
      </c>
      <c r="U943">
        <v>17.02</v>
      </c>
      <c r="V943">
        <v>941</v>
      </c>
      <c r="X943">
        <v>70.62</v>
      </c>
      <c r="Y943">
        <v>941</v>
      </c>
    </row>
    <row r="944" spans="3:25" ht="12">
      <c r="C944" s="10"/>
      <c r="I944" s="10">
        <v>16.19</v>
      </c>
      <c r="J944">
        <v>942</v>
      </c>
      <c r="L944">
        <v>53.4</v>
      </c>
      <c r="M944">
        <v>942</v>
      </c>
      <c r="U944">
        <v>17.04</v>
      </c>
      <c r="V944">
        <v>942</v>
      </c>
      <c r="X944">
        <v>70.69</v>
      </c>
      <c r="Y944">
        <v>942</v>
      </c>
    </row>
    <row r="945" spans="3:25" ht="12">
      <c r="C945" s="10"/>
      <c r="I945" s="10">
        <v>16.21</v>
      </c>
      <c r="J945">
        <v>943</v>
      </c>
      <c r="L945">
        <v>53.45</v>
      </c>
      <c r="M945">
        <v>943</v>
      </c>
      <c r="U945">
        <v>17.05</v>
      </c>
      <c r="V945">
        <v>943</v>
      </c>
      <c r="X945">
        <v>70.76</v>
      </c>
      <c r="Y945">
        <v>943</v>
      </c>
    </row>
    <row r="946" spans="3:25" ht="12">
      <c r="C946" s="10"/>
      <c r="I946" s="10">
        <v>16.23</v>
      </c>
      <c r="J946">
        <v>944</v>
      </c>
      <c r="L946">
        <v>53.51</v>
      </c>
      <c r="M946">
        <v>944</v>
      </c>
      <c r="U946">
        <v>17.07</v>
      </c>
      <c r="V946">
        <v>944</v>
      </c>
      <c r="X946">
        <v>70.83</v>
      </c>
      <c r="Y946">
        <v>944</v>
      </c>
    </row>
    <row r="947" spans="3:25" ht="12">
      <c r="C947" s="10"/>
      <c r="I947" s="10">
        <v>16.24</v>
      </c>
      <c r="J947">
        <v>945</v>
      </c>
      <c r="L947">
        <v>53.56</v>
      </c>
      <c r="M947">
        <v>945</v>
      </c>
      <c r="U947">
        <v>17.09</v>
      </c>
      <c r="V947">
        <v>945</v>
      </c>
      <c r="X947">
        <v>70.9</v>
      </c>
      <c r="Y947">
        <v>945</v>
      </c>
    </row>
    <row r="948" spans="3:25" ht="12">
      <c r="C948" s="10"/>
      <c r="I948" s="10">
        <v>16.26</v>
      </c>
      <c r="J948">
        <v>946</v>
      </c>
      <c r="L948">
        <v>53.61</v>
      </c>
      <c r="M948">
        <v>946</v>
      </c>
      <c r="U948">
        <v>17.1</v>
      </c>
      <c r="V948">
        <v>946</v>
      </c>
      <c r="X948">
        <v>70.97</v>
      </c>
      <c r="Y948">
        <v>946</v>
      </c>
    </row>
    <row r="949" spans="3:25" ht="12">
      <c r="C949" s="10"/>
      <c r="I949" s="10">
        <v>16.27</v>
      </c>
      <c r="J949">
        <v>947</v>
      </c>
      <c r="L949">
        <v>53.66</v>
      </c>
      <c r="M949">
        <v>947</v>
      </c>
      <c r="U949">
        <v>17.12</v>
      </c>
      <c r="V949">
        <v>947</v>
      </c>
      <c r="X949">
        <v>71.04</v>
      </c>
      <c r="Y949">
        <v>947</v>
      </c>
    </row>
    <row r="950" spans="3:25" ht="12">
      <c r="C950" s="10"/>
      <c r="I950" s="10">
        <v>16.29</v>
      </c>
      <c r="J950">
        <v>948</v>
      </c>
      <c r="L950">
        <v>53.72</v>
      </c>
      <c r="M950">
        <v>948</v>
      </c>
      <c r="U950">
        <v>17.14</v>
      </c>
      <c r="V950">
        <v>948</v>
      </c>
      <c r="X950">
        <v>71.11</v>
      </c>
      <c r="Y950">
        <v>948</v>
      </c>
    </row>
    <row r="951" spans="3:25" ht="12">
      <c r="C951" s="10"/>
      <c r="I951" s="10">
        <v>16.3</v>
      </c>
      <c r="J951">
        <v>949</v>
      </c>
      <c r="L951">
        <v>53.77</v>
      </c>
      <c r="M951">
        <v>949</v>
      </c>
      <c r="U951">
        <v>17.15</v>
      </c>
      <c r="V951">
        <v>949</v>
      </c>
      <c r="X951">
        <v>71.18</v>
      </c>
      <c r="Y951">
        <v>949</v>
      </c>
    </row>
    <row r="952" spans="3:25" ht="12">
      <c r="C952" s="10"/>
      <c r="I952" s="10">
        <v>16.32</v>
      </c>
      <c r="J952">
        <v>950</v>
      </c>
      <c r="L952">
        <v>53.82</v>
      </c>
      <c r="M952">
        <v>950</v>
      </c>
      <c r="U952">
        <v>17.17</v>
      </c>
      <c r="V952">
        <v>950</v>
      </c>
      <c r="X952">
        <v>71.25</v>
      </c>
      <c r="Y952">
        <v>950</v>
      </c>
    </row>
    <row r="953" spans="3:25" ht="12">
      <c r="C953" s="10"/>
      <c r="I953" s="10">
        <v>16.34</v>
      </c>
      <c r="J953">
        <v>951</v>
      </c>
      <c r="L953">
        <v>53.87</v>
      </c>
      <c r="M953">
        <v>951</v>
      </c>
      <c r="U953">
        <v>17.19</v>
      </c>
      <c r="V953">
        <v>951</v>
      </c>
      <c r="X953">
        <v>71.31</v>
      </c>
      <c r="Y953">
        <v>951</v>
      </c>
    </row>
    <row r="954" spans="3:25" ht="12">
      <c r="C954" s="10"/>
      <c r="I954" s="10">
        <v>16.35</v>
      </c>
      <c r="J954">
        <v>952</v>
      </c>
      <c r="L954">
        <v>53.92</v>
      </c>
      <c r="M954">
        <v>952</v>
      </c>
      <c r="U954">
        <v>17.2</v>
      </c>
      <c r="V954">
        <v>952</v>
      </c>
      <c r="X954">
        <v>71.38</v>
      </c>
      <c r="Y954">
        <v>952</v>
      </c>
    </row>
    <row r="955" spans="3:25" ht="12">
      <c r="C955" s="10"/>
      <c r="I955" s="10">
        <v>16.37</v>
      </c>
      <c r="J955">
        <v>953</v>
      </c>
      <c r="L955">
        <v>53.98</v>
      </c>
      <c r="M955">
        <v>953</v>
      </c>
      <c r="U955">
        <v>17.22</v>
      </c>
      <c r="V955">
        <v>953</v>
      </c>
      <c r="X955">
        <v>71.45</v>
      </c>
      <c r="Y955">
        <v>953</v>
      </c>
    </row>
    <row r="956" spans="3:25" ht="12">
      <c r="C956" s="10"/>
      <c r="I956" s="10">
        <v>16.38</v>
      </c>
      <c r="J956">
        <v>954</v>
      </c>
      <c r="L956">
        <v>54.03</v>
      </c>
      <c r="M956">
        <v>954</v>
      </c>
      <c r="U956">
        <v>17.24</v>
      </c>
      <c r="V956">
        <v>954</v>
      </c>
      <c r="X956">
        <v>71.52</v>
      </c>
      <c r="Y956">
        <v>954</v>
      </c>
    </row>
    <row r="957" spans="3:25" ht="12">
      <c r="C957" s="10"/>
      <c r="I957" s="10">
        <v>16.4</v>
      </c>
      <c r="J957">
        <v>955</v>
      </c>
      <c r="L957">
        <v>54.08</v>
      </c>
      <c r="M957">
        <v>955</v>
      </c>
      <c r="U957">
        <v>17.25</v>
      </c>
      <c r="V957">
        <v>955</v>
      </c>
      <c r="X957">
        <v>71.59</v>
      </c>
      <c r="Y957">
        <v>955</v>
      </c>
    </row>
    <row r="958" spans="3:25" ht="12">
      <c r="C958" s="10"/>
      <c r="I958" s="10">
        <v>16.41</v>
      </c>
      <c r="J958">
        <v>956</v>
      </c>
      <c r="L958">
        <v>54.13</v>
      </c>
      <c r="M958">
        <v>956</v>
      </c>
      <c r="U958">
        <v>17.27</v>
      </c>
      <c r="V958">
        <v>956</v>
      </c>
      <c r="X958">
        <v>71.66</v>
      </c>
      <c r="Y958">
        <v>956</v>
      </c>
    </row>
    <row r="959" spans="3:25" ht="12">
      <c r="C959" s="10"/>
      <c r="I959" s="10">
        <v>16.43</v>
      </c>
      <c r="J959">
        <v>957</v>
      </c>
      <c r="L959">
        <v>54.19</v>
      </c>
      <c r="M959">
        <v>957</v>
      </c>
      <c r="U959">
        <v>17.29</v>
      </c>
      <c r="V959">
        <v>957</v>
      </c>
      <c r="X959">
        <v>71.73</v>
      </c>
      <c r="Y959">
        <v>957</v>
      </c>
    </row>
    <row r="960" spans="3:25" ht="12">
      <c r="C960" s="10"/>
      <c r="I960" s="10">
        <v>16.45</v>
      </c>
      <c r="J960">
        <v>958</v>
      </c>
      <c r="L960">
        <v>54.24</v>
      </c>
      <c r="M960">
        <v>958</v>
      </c>
      <c r="U960">
        <v>17.3</v>
      </c>
      <c r="V960">
        <v>958</v>
      </c>
      <c r="X960">
        <v>71.8</v>
      </c>
      <c r="Y960">
        <v>958</v>
      </c>
    </row>
    <row r="961" spans="3:25" ht="12">
      <c r="C961" s="10"/>
      <c r="I961" s="10">
        <v>16.46</v>
      </c>
      <c r="J961">
        <v>959</v>
      </c>
      <c r="L961">
        <v>54.29</v>
      </c>
      <c r="M961">
        <v>959</v>
      </c>
      <c r="U961">
        <v>17.32</v>
      </c>
      <c r="V961">
        <v>959</v>
      </c>
      <c r="X961">
        <v>71.87</v>
      </c>
      <c r="Y961">
        <v>959</v>
      </c>
    </row>
    <row r="962" spans="3:25" ht="12">
      <c r="C962" s="10"/>
      <c r="I962" s="10">
        <v>16.48</v>
      </c>
      <c r="J962">
        <v>960</v>
      </c>
      <c r="L962">
        <v>54.34</v>
      </c>
      <c r="M962">
        <v>960</v>
      </c>
      <c r="U962">
        <v>17.34</v>
      </c>
      <c r="V962">
        <v>960</v>
      </c>
      <c r="X962">
        <v>71.94</v>
      </c>
      <c r="Y962">
        <v>960</v>
      </c>
    </row>
    <row r="963" spans="3:25" ht="12">
      <c r="C963" s="10"/>
      <c r="I963" s="10">
        <v>16.49</v>
      </c>
      <c r="J963">
        <v>961</v>
      </c>
      <c r="L963">
        <v>54.4</v>
      </c>
      <c r="M963">
        <v>961</v>
      </c>
      <c r="U963">
        <v>17.35</v>
      </c>
      <c r="V963">
        <v>961</v>
      </c>
      <c r="X963">
        <v>72.01</v>
      </c>
      <c r="Y963">
        <v>961</v>
      </c>
    </row>
    <row r="964" spans="3:25" ht="12">
      <c r="C964" s="10"/>
      <c r="I964" s="10">
        <v>16.51</v>
      </c>
      <c r="J964">
        <v>962</v>
      </c>
      <c r="L964">
        <v>54.45</v>
      </c>
      <c r="M964">
        <v>962</v>
      </c>
      <c r="U964">
        <v>17.37</v>
      </c>
      <c r="V964">
        <v>962</v>
      </c>
      <c r="X964">
        <v>72.07</v>
      </c>
      <c r="Y964">
        <v>962</v>
      </c>
    </row>
    <row r="965" spans="3:25" ht="12">
      <c r="C965" s="10"/>
      <c r="I965" s="10">
        <v>16.52</v>
      </c>
      <c r="J965">
        <v>963</v>
      </c>
      <c r="L965">
        <v>54.5</v>
      </c>
      <c r="M965">
        <v>963</v>
      </c>
      <c r="U965">
        <v>17.39</v>
      </c>
      <c r="V965">
        <v>963</v>
      </c>
      <c r="X965">
        <v>72.14</v>
      </c>
      <c r="Y965">
        <v>963</v>
      </c>
    </row>
    <row r="966" spans="3:25" ht="12">
      <c r="C966" s="10"/>
      <c r="I966" s="10">
        <v>16.54</v>
      </c>
      <c r="J966">
        <v>964</v>
      </c>
      <c r="L966">
        <v>54.55</v>
      </c>
      <c r="M966">
        <v>964</v>
      </c>
      <c r="U966">
        <v>17.4</v>
      </c>
      <c r="V966">
        <v>964</v>
      </c>
      <c r="X966">
        <v>72.21</v>
      </c>
      <c r="Y966">
        <v>964</v>
      </c>
    </row>
    <row r="967" spans="3:25" ht="12">
      <c r="C967" s="10"/>
      <c r="I967" s="10">
        <v>16.56</v>
      </c>
      <c r="J967">
        <v>965</v>
      </c>
      <c r="L967">
        <v>54.61</v>
      </c>
      <c r="M967">
        <v>965</v>
      </c>
      <c r="U967">
        <v>17.42</v>
      </c>
      <c r="V967">
        <v>965</v>
      </c>
      <c r="X967">
        <v>72.28</v>
      </c>
      <c r="Y967">
        <v>965</v>
      </c>
    </row>
    <row r="968" spans="3:25" ht="12">
      <c r="C968" s="10"/>
      <c r="I968" s="10">
        <v>16.57</v>
      </c>
      <c r="J968">
        <v>966</v>
      </c>
      <c r="L968">
        <v>54.66</v>
      </c>
      <c r="M968">
        <v>966</v>
      </c>
      <c r="U968">
        <v>17.44</v>
      </c>
      <c r="V968">
        <v>966</v>
      </c>
      <c r="X968">
        <v>72.35</v>
      </c>
      <c r="Y968">
        <v>966</v>
      </c>
    </row>
    <row r="969" spans="3:25" ht="12">
      <c r="C969" s="10"/>
      <c r="I969" s="10">
        <v>16.59</v>
      </c>
      <c r="J969">
        <v>967</v>
      </c>
      <c r="L969">
        <v>54.71</v>
      </c>
      <c r="M969">
        <v>967</v>
      </c>
      <c r="U969">
        <v>17.45</v>
      </c>
      <c r="V969">
        <v>967</v>
      </c>
      <c r="X969">
        <v>72.42</v>
      </c>
      <c r="Y969">
        <v>967</v>
      </c>
    </row>
    <row r="970" spans="3:25" ht="12">
      <c r="C970" s="10"/>
      <c r="I970" s="10">
        <v>16.6</v>
      </c>
      <c r="J970">
        <v>968</v>
      </c>
      <c r="L970">
        <v>54.76</v>
      </c>
      <c r="M970">
        <v>968</v>
      </c>
      <c r="U970">
        <v>17.47</v>
      </c>
      <c r="V970">
        <v>968</v>
      </c>
      <c r="X970">
        <v>72.49</v>
      </c>
      <c r="Y970">
        <v>968</v>
      </c>
    </row>
    <row r="971" spans="3:25" ht="12">
      <c r="C971" s="10"/>
      <c r="I971" s="10">
        <v>16.62</v>
      </c>
      <c r="J971">
        <v>969</v>
      </c>
      <c r="L971">
        <v>54.81</v>
      </c>
      <c r="M971">
        <v>969</v>
      </c>
      <c r="U971">
        <v>17.49</v>
      </c>
      <c r="V971">
        <v>969</v>
      </c>
      <c r="X971">
        <v>72.56</v>
      </c>
      <c r="Y971">
        <v>969</v>
      </c>
    </row>
    <row r="972" spans="3:25" ht="12">
      <c r="C972" s="10"/>
      <c r="I972" s="10">
        <v>16.63</v>
      </c>
      <c r="J972">
        <v>970</v>
      </c>
      <c r="L972">
        <v>54.87</v>
      </c>
      <c r="M972">
        <v>970</v>
      </c>
      <c r="U972">
        <v>17.5</v>
      </c>
      <c r="V972">
        <v>970</v>
      </c>
      <c r="X972">
        <v>72.63</v>
      </c>
      <c r="Y972">
        <v>970</v>
      </c>
    </row>
    <row r="973" spans="3:25" ht="12">
      <c r="C973" s="10"/>
      <c r="I973" s="10">
        <v>16.65</v>
      </c>
      <c r="J973">
        <v>971</v>
      </c>
      <c r="L973">
        <v>54.92</v>
      </c>
      <c r="M973">
        <v>971</v>
      </c>
      <c r="U973">
        <v>17.52</v>
      </c>
      <c r="V973">
        <v>971</v>
      </c>
      <c r="X973">
        <v>72.7</v>
      </c>
      <c r="Y973">
        <v>971</v>
      </c>
    </row>
    <row r="974" spans="3:25" ht="12">
      <c r="C974" s="10"/>
      <c r="I974" s="10">
        <v>16.67</v>
      </c>
      <c r="J974">
        <v>972</v>
      </c>
      <c r="L974">
        <v>54.97</v>
      </c>
      <c r="M974">
        <v>972</v>
      </c>
      <c r="U974">
        <v>17.54</v>
      </c>
      <c r="V974">
        <v>972</v>
      </c>
      <c r="X974">
        <v>72.76</v>
      </c>
      <c r="Y974">
        <v>972</v>
      </c>
    </row>
    <row r="975" spans="3:25" ht="12">
      <c r="C975" s="10"/>
      <c r="I975" s="10">
        <v>16.68</v>
      </c>
      <c r="J975">
        <v>973</v>
      </c>
      <c r="L975">
        <v>55.02</v>
      </c>
      <c r="M975">
        <v>973</v>
      </c>
      <c r="U975">
        <v>17.55</v>
      </c>
      <c r="V975">
        <v>973</v>
      </c>
      <c r="X975">
        <v>72.83</v>
      </c>
      <c r="Y975">
        <v>973</v>
      </c>
    </row>
    <row r="976" spans="3:25" ht="12">
      <c r="C976" s="10"/>
      <c r="I976" s="10">
        <v>16.7</v>
      </c>
      <c r="J976">
        <v>974</v>
      </c>
      <c r="L976">
        <v>55.08</v>
      </c>
      <c r="M976">
        <v>974</v>
      </c>
      <c r="U976">
        <v>17.57</v>
      </c>
      <c r="V976">
        <v>974</v>
      </c>
      <c r="X976">
        <v>72.9</v>
      </c>
      <c r="Y976">
        <v>974</v>
      </c>
    </row>
    <row r="977" spans="3:25" ht="12">
      <c r="C977" s="10"/>
      <c r="I977" s="10">
        <v>16.71</v>
      </c>
      <c r="J977">
        <v>975</v>
      </c>
      <c r="L977">
        <v>55.13</v>
      </c>
      <c r="M977">
        <v>975</v>
      </c>
      <c r="U977">
        <v>17.59</v>
      </c>
      <c r="V977">
        <v>975</v>
      </c>
      <c r="X977">
        <v>72.97</v>
      </c>
      <c r="Y977">
        <v>975</v>
      </c>
    </row>
    <row r="978" spans="3:25" ht="12">
      <c r="C978" s="10"/>
      <c r="I978" s="10">
        <v>16.73</v>
      </c>
      <c r="J978">
        <v>976</v>
      </c>
      <c r="L978">
        <v>55.18</v>
      </c>
      <c r="M978">
        <v>976</v>
      </c>
      <c r="U978">
        <v>17.6</v>
      </c>
      <c r="V978">
        <v>976</v>
      </c>
      <c r="X978">
        <v>73.04</v>
      </c>
      <c r="Y978">
        <v>976</v>
      </c>
    </row>
    <row r="979" spans="3:25" ht="12">
      <c r="C979" s="10"/>
      <c r="I979" s="10">
        <v>16.74</v>
      </c>
      <c r="J979">
        <v>977</v>
      </c>
      <c r="L979">
        <v>55.23</v>
      </c>
      <c r="M979">
        <v>977</v>
      </c>
      <c r="U979">
        <v>17.62</v>
      </c>
      <c r="V979">
        <v>977</v>
      </c>
      <c r="X979">
        <v>73.11</v>
      </c>
      <c r="Y979">
        <v>977</v>
      </c>
    </row>
    <row r="980" spans="3:25" ht="12">
      <c r="C980" s="10"/>
      <c r="I980" s="10">
        <v>16.76</v>
      </c>
      <c r="J980">
        <v>978</v>
      </c>
      <c r="L980">
        <v>55.29</v>
      </c>
      <c r="M980">
        <v>978</v>
      </c>
      <c r="U980">
        <v>17.64</v>
      </c>
      <c r="V980">
        <v>978</v>
      </c>
      <c r="X980">
        <v>73.18</v>
      </c>
      <c r="Y980">
        <v>978</v>
      </c>
    </row>
    <row r="981" spans="3:25" ht="12">
      <c r="C981" s="10"/>
      <c r="I981" s="10">
        <v>16.78</v>
      </c>
      <c r="J981">
        <v>979</v>
      </c>
      <c r="L981">
        <v>55.34</v>
      </c>
      <c r="M981">
        <v>979</v>
      </c>
      <c r="U981">
        <v>17.65</v>
      </c>
      <c r="V981">
        <v>979</v>
      </c>
      <c r="X981">
        <v>73.25</v>
      </c>
      <c r="Y981">
        <v>979</v>
      </c>
    </row>
    <row r="982" spans="3:25" ht="12">
      <c r="C982" s="10"/>
      <c r="I982" s="10">
        <v>16.79</v>
      </c>
      <c r="J982">
        <v>980</v>
      </c>
      <c r="L982">
        <v>55.39</v>
      </c>
      <c r="M982">
        <v>980</v>
      </c>
      <c r="U982">
        <v>17.67</v>
      </c>
      <c r="V982">
        <v>980</v>
      </c>
      <c r="X982">
        <v>73.32</v>
      </c>
      <c r="Y982">
        <v>980</v>
      </c>
    </row>
    <row r="983" spans="3:25" ht="12">
      <c r="C983" s="10"/>
      <c r="I983" s="10">
        <v>16.81</v>
      </c>
      <c r="J983">
        <v>981</v>
      </c>
      <c r="L983">
        <v>55.44</v>
      </c>
      <c r="M983">
        <v>981</v>
      </c>
      <c r="U983">
        <v>17.69</v>
      </c>
      <c r="V983">
        <v>981</v>
      </c>
      <c r="X983">
        <v>73.39</v>
      </c>
      <c r="Y983">
        <v>981</v>
      </c>
    </row>
    <row r="984" spans="3:25" ht="12">
      <c r="C984" s="10"/>
      <c r="I984" s="10">
        <v>16.82</v>
      </c>
      <c r="J984">
        <v>982</v>
      </c>
      <c r="L984">
        <v>55.5</v>
      </c>
      <c r="M984">
        <v>982</v>
      </c>
      <c r="U984">
        <v>17.7</v>
      </c>
      <c r="V984">
        <v>982</v>
      </c>
      <c r="X984">
        <v>73.45</v>
      </c>
      <c r="Y984">
        <v>982</v>
      </c>
    </row>
    <row r="985" spans="3:25" ht="12">
      <c r="C985" s="10"/>
      <c r="I985" s="10">
        <v>16.84</v>
      </c>
      <c r="J985">
        <v>983</v>
      </c>
      <c r="L985">
        <v>55.55</v>
      </c>
      <c r="M985">
        <v>983</v>
      </c>
      <c r="U985">
        <v>17.72</v>
      </c>
      <c r="V985">
        <v>983</v>
      </c>
      <c r="X985">
        <v>73.52</v>
      </c>
      <c r="Y985">
        <v>983</v>
      </c>
    </row>
    <row r="986" spans="3:25" ht="12">
      <c r="C986" s="10"/>
      <c r="I986" s="10">
        <v>16.85</v>
      </c>
      <c r="J986">
        <v>984</v>
      </c>
      <c r="L986">
        <v>55.6</v>
      </c>
      <c r="M986">
        <v>984</v>
      </c>
      <c r="U986">
        <v>17.74</v>
      </c>
      <c r="V986">
        <v>984</v>
      </c>
      <c r="X986">
        <v>73.59</v>
      </c>
      <c r="Y986">
        <v>984</v>
      </c>
    </row>
    <row r="987" spans="3:25" ht="12">
      <c r="C987" s="10"/>
      <c r="I987" s="10">
        <v>16.87</v>
      </c>
      <c r="J987">
        <v>985</v>
      </c>
      <c r="L987">
        <v>55.65</v>
      </c>
      <c r="M987">
        <v>985</v>
      </c>
      <c r="U987">
        <v>17.75</v>
      </c>
      <c r="V987">
        <v>985</v>
      </c>
      <c r="X987">
        <v>73.66</v>
      </c>
      <c r="Y987">
        <v>985</v>
      </c>
    </row>
    <row r="988" spans="3:25" ht="12">
      <c r="C988" s="10"/>
      <c r="I988" s="10">
        <v>16.89</v>
      </c>
      <c r="J988">
        <v>986</v>
      </c>
      <c r="L988">
        <v>55.7</v>
      </c>
      <c r="M988">
        <v>986</v>
      </c>
      <c r="U988">
        <v>17.77</v>
      </c>
      <c r="V988">
        <v>986</v>
      </c>
      <c r="X988">
        <v>73.73</v>
      </c>
      <c r="Y988">
        <v>986</v>
      </c>
    </row>
    <row r="989" spans="3:25" ht="12">
      <c r="C989" s="10"/>
      <c r="I989" s="10">
        <v>16.9</v>
      </c>
      <c r="J989">
        <v>987</v>
      </c>
      <c r="L989">
        <v>55.76</v>
      </c>
      <c r="M989">
        <v>987</v>
      </c>
      <c r="U989">
        <v>17.79</v>
      </c>
      <c r="V989">
        <v>987</v>
      </c>
      <c r="X989">
        <v>73.8</v>
      </c>
      <c r="Y989">
        <v>987</v>
      </c>
    </row>
    <row r="990" spans="3:25" ht="12">
      <c r="C990" s="10"/>
      <c r="I990" s="10">
        <v>16.92</v>
      </c>
      <c r="J990">
        <v>988</v>
      </c>
      <c r="L990">
        <v>55.81</v>
      </c>
      <c r="M990">
        <v>988</v>
      </c>
      <c r="U990">
        <v>17.8</v>
      </c>
      <c r="V990">
        <v>988</v>
      </c>
      <c r="X990">
        <v>73.87</v>
      </c>
      <c r="Y990">
        <v>988</v>
      </c>
    </row>
    <row r="991" spans="3:25" ht="12">
      <c r="C991" s="10"/>
      <c r="I991" s="10">
        <v>16.93</v>
      </c>
      <c r="J991">
        <v>989</v>
      </c>
      <c r="L991">
        <v>55.86</v>
      </c>
      <c r="M991">
        <v>989</v>
      </c>
      <c r="U991">
        <v>17.82</v>
      </c>
      <c r="V991">
        <v>989</v>
      </c>
      <c r="X991">
        <v>73.94</v>
      </c>
      <c r="Y991">
        <v>989</v>
      </c>
    </row>
    <row r="992" spans="3:25" ht="12">
      <c r="C992" s="10"/>
      <c r="I992" s="10">
        <v>16.95</v>
      </c>
      <c r="J992">
        <v>990</v>
      </c>
      <c r="L992">
        <v>55.91</v>
      </c>
      <c r="M992">
        <v>990</v>
      </c>
      <c r="U992">
        <v>17.84</v>
      </c>
      <c r="V992">
        <v>990</v>
      </c>
      <c r="X992">
        <v>74.01</v>
      </c>
      <c r="Y992">
        <v>990</v>
      </c>
    </row>
    <row r="993" spans="3:25" ht="12">
      <c r="C993" s="10"/>
      <c r="I993" s="10">
        <v>16.96</v>
      </c>
      <c r="J993">
        <v>991</v>
      </c>
      <c r="L993">
        <v>55.97</v>
      </c>
      <c r="M993">
        <v>991</v>
      </c>
      <c r="U993">
        <v>17.85</v>
      </c>
      <c r="V993">
        <v>991</v>
      </c>
      <c r="X993">
        <v>74.08</v>
      </c>
      <c r="Y993">
        <v>991</v>
      </c>
    </row>
    <row r="994" spans="3:25" ht="12">
      <c r="C994" s="10"/>
      <c r="I994" s="10">
        <v>16.98</v>
      </c>
      <c r="J994">
        <v>992</v>
      </c>
      <c r="L994">
        <v>56.02</v>
      </c>
      <c r="M994">
        <v>992</v>
      </c>
      <c r="U994">
        <v>17.87</v>
      </c>
      <c r="V994">
        <v>992</v>
      </c>
      <c r="X994">
        <v>74.14</v>
      </c>
      <c r="Y994">
        <v>992</v>
      </c>
    </row>
    <row r="995" spans="3:25" ht="12">
      <c r="C995" s="10"/>
      <c r="I995" s="10">
        <v>17</v>
      </c>
      <c r="J995">
        <v>993</v>
      </c>
      <c r="L995">
        <v>56.07</v>
      </c>
      <c r="M995">
        <v>993</v>
      </c>
      <c r="U995">
        <v>17.89</v>
      </c>
      <c r="V995">
        <v>993</v>
      </c>
      <c r="X995">
        <v>74.21</v>
      </c>
      <c r="Y995">
        <v>993</v>
      </c>
    </row>
    <row r="996" spans="3:25" ht="12">
      <c r="C996" s="10"/>
      <c r="I996" s="10">
        <v>17.01</v>
      </c>
      <c r="J996">
        <v>994</v>
      </c>
      <c r="L996">
        <v>56.12</v>
      </c>
      <c r="M996">
        <v>994</v>
      </c>
      <c r="U996">
        <v>17.9</v>
      </c>
      <c r="V996">
        <v>994</v>
      </c>
      <c r="X996">
        <v>74.28</v>
      </c>
      <c r="Y996">
        <v>994</v>
      </c>
    </row>
    <row r="997" spans="3:25" ht="12">
      <c r="C997" s="10"/>
      <c r="I997" s="10">
        <v>17.03</v>
      </c>
      <c r="J997">
        <v>995</v>
      </c>
      <c r="L997">
        <v>56.18</v>
      </c>
      <c r="M997">
        <v>995</v>
      </c>
      <c r="U997">
        <v>17.92</v>
      </c>
      <c r="V997">
        <v>995</v>
      </c>
      <c r="X997">
        <v>74.35</v>
      </c>
      <c r="Y997">
        <v>995</v>
      </c>
    </row>
    <row r="998" spans="3:25" ht="12">
      <c r="C998" s="10"/>
      <c r="I998" s="10">
        <v>17.04</v>
      </c>
      <c r="J998">
        <v>996</v>
      </c>
      <c r="L998">
        <v>56.23</v>
      </c>
      <c r="M998">
        <v>996</v>
      </c>
      <c r="U998">
        <v>17.94</v>
      </c>
      <c r="V998">
        <v>996</v>
      </c>
      <c r="X998">
        <v>74.42</v>
      </c>
      <c r="Y998">
        <v>996</v>
      </c>
    </row>
    <row r="999" spans="3:25" ht="12">
      <c r="C999" s="10"/>
      <c r="I999" s="10">
        <v>17.06</v>
      </c>
      <c r="J999">
        <v>997</v>
      </c>
      <c r="L999">
        <v>56.28</v>
      </c>
      <c r="M999">
        <v>997</v>
      </c>
      <c r="U999">
        <v>17.95</v>
      </c>
      <c r="V999">
        <v>997</v>
      </c>
      <c r="X999">
        <v>74.49</v>
      </c>
      <c r="Y999">
        <v>997</v>
      </c>
    </row>
    <row r="1000" spans="3:25" ht="12">
      <c r="C1000" s="10"/>
      <c r="I1000" s="10">
        <v>17.07</v>
      </c>
      <c r="J1000">
        <v>998</v>
      </c>
      <c r="L1000">
        <v>56.33</v>
      </c>
      <c r="M1000">
        <v>998</v>
      </c>
      <c r="U1000">
        <v>17.97</v>
      </c>
      <c r="V1000">
        <v>998</v>
      </c>
      <c r="X1000">
        <v>74.56</v>
      </c>
      <c r="Y1000">
        <v>998</v>
      </c>
    </row>
    <row r="1001" spans="3:25" ht="12">
      <c r="C1001" s="10"/>
      <c r="I1001" s="10">
        <v>17.09</v>
      </c>
      <c r="J1001">
        <v>999</v>
      </c>
      <c r="L1001">
        <v>56.39</v>
      </c>
      <c r="M1001">
        <v>999</v>
      </c>
      <c r="U1001">
        <v>17.99</v>
      </c>
      <c r="V1001">
        <v>999</v>
      </c>
      <c r="X1001">
        <v>74.63</v>
      </c>
      <c r="Y1001">
        <v>999</v>
      </c>
    </row>
    <row r="1002" spans="3:25" ht="12">
      <c r="C1002" s="10"/>
      <c r="I1002" s="10">
        <v>17.11</v>
      </c>
      <c r="J1002">
        <v>1000</v>
      </c>
      <c r="L1002">
        <v>56.44</v>
      </c>
      <c r="M1002">
        <v>1000</v>
      </c>
      <c r="U1002">
        <v>18</v>
      </c>
      <c r="V1002">
        <v>1000</v>
      </c>
      <c r="X1002">
        <v>74.7</v>
      </c>
      <c r="Y1002">
        <v>1000</v>
      </c>
    </row>
    <row r="1003" spans="3:25" ht="12">
      <c r="C1003" s="10"/>
      <c r="I1003" s="10">
        <v>17.12</v>
      </c>
      <c r="J1003">
        <v>1001</v>
      </c>
      <c r="L1003">
        <v>56.49</v>
      </c>
      <c r="M1003">
        <v>1001</v>
      </c>
      <c r="U1003">
        <v>18.02</v>
      </c>
      <c r="V1003">
        <v>1001</v>
      </c>
      <c r="X1003">
        <v>74.76</v>
      </c>
      <c r="Y1003">
        <v>1001</v>
      </c>
    </row>
    <row r="1004" spans="3:25" ht="12">
      <c r="C1004" s="10"/>
      <c r="I1004" s="10">
        <v>17.14</v>
      </c>
      <c r="J1004">
        <v>1002</v>
      </c>
      <c r="L1004">
        <v>56.54</v>
      </c>
      <c r="M1004">
        <v>1002</v>
      </c>
      <c r="U1004">
        <v>18.04</v>
      </c>
      <c r="V1004">
        <v>1002</v>
      </c>
      <c r="X1004">
        <v>74.83</v>
      </c>
      <c r="Y1004">
        <v>1002</v>
      </c>
    </row>
    <row r="1005" spans="3:25" ht="12">
      <c r="C1005" s="10"/>
      <c r="I1005" s="10">
        <v>17.15</v>
      </c>
      <c r="J1005">
        <v>1003</v>
      </c>
      <c r="L1005">
        <v>56.59</v>
      </c>
      <c r="M1005">
        <v>1003</v>
      </c>
      <c r="U1005">
        <v>18.05</v>
      </c>
      <c r="V1005">
        <v>1003</v>
      </c>
      <c r="X1005">
        <v>74.9</v>
      </c>
      <c r="Y1005">
        <v>1003</v>
      </c>
    </row>
    <row r="1006" spans="3:25" ht="12">
      <c r="C1006" s="10"/>
      <c r="I1006" s="10">
        <v>17.17</v>
      </c>
      <c r="J1006">
        <v>1004</v>
      </c>
      <c r="L1006">
        <v>56.65</v>
      </c>
      <c r="M1006">
        <v>1004</v>
      </c>
      <c r="U1006">
        <v>18.07</v>
      </c>
      <c r="V1006">
        <v>1004</v>
      </c>
      <c r="X1006">
        <v>74.97</v>
      </c>
      <c r="Y1006">
        <v>1004</v>
      </c>
    </row>
    <row r="1007" spans="3:25" ht="12">
      <c r="C1007" s="10"/>
      <c r="I1007" s="10">
        <v>17.18</v>
      </c>
      <c r="J1007">
        <v>1005</v>
      </c>
      <c r="L1007">
        <v>56.7</v>
      </c>
      <c r="M1007">
        <v>1005</v>
      </c>
      <c r="U1007">
        <v>18.09</v>
      </c>
      <c r="V1007">
        <v>1005</v>
      </c>
      <c r="X1007">
        <v>75.04</v>
      </c>
      <c r="Y1007">
        <v>1005</v>
      </c>
    </row>
    <row r="1008" spans="3:25" ht="12">
      <c r="C1008" s="10"/>
      <c r="I1008" s="10">
        <v>17.2</v>
      </c>
      <c r="J1008">
        <v>1006</v>
      </c>
      <c r="L1008">
        <v>56.75</v>
      </c>
      <c r="M1008">
        <v>1006</v>
      </c>
      <c r="U1008">
        <v>18.1</v>
      </c>
      <c r="V1008">
        <v>1006</v>
      </c>
      <c r="X1008">
        <v>75.11</v>
      </c>
      <c r="Y1008">
        <v>1006</v>
      </c>
    </row>
    <row r="1009" spans="3:25" ht="12">
      <c r="C1009" s="10"/>
      <c r="I1009" s="10">
        <v>17.22</v>
      </c>
      <c r="J1009">
        <v>1007</v>
      </c>
      <c r="L1009">
        <v>56.8</v>
      </c>
      <c r="M1009">
        <v>1007</v>
      </c>
      <c r="U1009">
        <v>18.12</v>
      </c>
      <c r="V1009">
        <v>1007</v>
      </c>
      <c r="X1009">
        <v>75.18</v>
      </c>
      <c r="Y1009">
        <v>1007</v>
      </c>
    </row>
    <row r="1010" spans="3:25" ht="12">
      <c r="C1010" s="10"/>
      <c r="I1010" s="10">
        <v>17.23</v>
      </c>
      <c r="J1010">
        <v>1008</v>
      </c>
      <c r="L1010">
        <v>56.86</v>
      </c>
      <c r="M1010">
        <v>1008</v>
      </c>
      <c r="U1010">
        <v>18.14</v>
      </c>
      <c r="V1010">
        <v>1008</v>
      </c>
      <c r="X1010">
        <v>75.25</v>
      </c>
      <c r="Y1010">
        <v>1008</v>
      </c>
    </row>
    <row r="1011" spans="3:25" ht="12">
      <c r="C1011" s="10"/>
      <c r="I1011" s="10">
        <v>17.25</v>
      </c>
      <c r="J1011">
        <v>1009</v>
      </c>
      <c r="L1011">
        <v>56.91</v>
      </c>
      <c r="M1011">
        <v>1009</v>
      </c>
      <c r="U1011">
        <v>18.15</v>
      </c>
      <c r="V1011">
        <v>1009</v>
      </c>
      <c r="X1011">
        <v>75.32</v>
      </c>
      <c r="Y1011">
        <v>1009</v>
      </c>
    </row>
    <row r="1012" spans="3:25" ht="12">
      <c r="C1012" s="10"/>
      <c r="I1012" s="10">
        <v>17.26</v>
      </c>
      <c r="J1012">
        <v>1010</v>
      </c>
      <c r="L1012">
        <v>56.96</v>
      </c>
      <c r="M1012">
        <v>1010</v>
      </c>
      <c r="U1012">
        <v>18.17</v>
      </c>
      <c r="V1012">
        <v>1010</v>
      </c>
      <c r="X1012">
        <v>75.39</v>
      </c>
      <c r="Y1012">
        <v>1010</v>
      </c>
    </row>
    <row r="1013" spans="3:25" ht="12">
      <c r="C1013" s="10"/>
      <c r="I1013" s="10">
        <v>17.28</v>
      </c>
      <c r="J1013">
        <v>1011</v>
      </c>
      <c r="L1013">
        <v>57.01</v>
      </c>
      <c r="M1013">
        <v>1011</v>
      </c>
      <c r="U1013">
        <v>18.19</v>
      </c>
      <c r="V1013">
        <v>1011</v>
      </c>
      <c r="X1013">
        <v>75.45</v>
      </c>
      <c r="Y1013">
        <v>1011</v>
      </c>
    </row>
    <row r="1014" spans="3:25" ht="12">
      <c r="C1014" s="10"/>
      <c r="I1014" s="10">
        <v>17.29</v>
      </c>
      <c r="J1014">
        <v>1012</v>
      </c>
      <c r="L1014">
        <v>57.07</v>
      </c>
      <c r="M1014">
        <v>1012</v>
      </c>
      <c r="U1014">
        <v>18.2</v>
      </c>
      <c r="V1014">
        <v>1012</v>
      </c>
      <c r="X1014">
        <v>75.52</v>
      </c>
      <c r="Y1014">
        <v>1012</v>
      </c>
    </row>
    <row r="1015" spans="3:25" ht="12">
      <c r="C1015" s="10"/>
      <c r="I1015" s="10">
        <v>17.31</v>
      </c>
      <c r="J1015">
        <v>1013</v>
      </c>
      <c r="L1015">
        <v>57.12</v>
      </c>
      <c r="M1015">
        <v>1013</v>
      </c>
      <c r="U1015">
        <v>18.22</v>
      </c>
      <c r="V1015">
        <v>1013</v>
      </c>
      <c r="X1015">
        <v>75.59</v>
      </c>
      <c r="Y1015">
        <v>1013</v>
      </c>
    </row>
    <row r="1016" spans="3:25" ht="12">
      <c r="C1016" s="10"/>
      <c r="I1016" s="10">
        <v>17.33</v>
      </c>
      <c r="J1016">
        <v>1014</v>
      </c>
      <c r="L1016">
        <v>57.17</v>
      </c>
      <c r="M1016">
        <v>1014</v>
      </c>
      <c r="U1016">
        <v>18.24</v>
      </c>
      <c r="V1016">
        <v>1014</v>
      </c>
      <c r="X1016">
        <v>75.66</v>
      </c>
      <c r="Y1016">
        <v>1014</v>
      </c>
    </row>
    <row r="1017" spans="3:25" ht="12">
      <c r="C1017" s="10"/>
      <c r="I1017" s="10">
        <v>17.34</v>
      </c>
      <c r="J1017">
        <v>1015</v>
      </c>
      <c r="L1017">
        <v>57.22</v>
      </c>
      <c r="M1017">
        <v>1015</v>
      </c>
      <c r="U1017">
        <v>18.25</v>
      </c>
      <c r="V1017">
        <v>1015</v>
      </c>
      <c r="X1017">
        <v>75.73</v>
      </c>
      <c r="Y1017">
        <v>1015</v>
      </c>
    </row>
    <row r="1018" spans="3:25" ht="12">
      <c r="C1018" s="10"/>
      <c r="I1018" s="10">
        <v>17.36</v>
      </c>
      <c r="J1018">
        <v>1016</v>
      </c>
      <c r="L1018">
        <v>57.27</v>
      </c>
      <c r="M1018">
        <v>1016</v>
      </c>
      <c r="U1018">
        <v>18.27</v>
      </c>
      <c r="V1018">
        <v>1016</v>
      </c>
      <c r="X1018">
        <v>75.8</v>
      </c>
      <c r="Y1018">
        <v>1016</v>
      </c>
    </row>
    <row r="1019" spans="3:25" ht="12">
      <c r="C1019" s="10"/>
      <c r="I1019" s="10">
        <v>17.37</v>
      </c>
      <c r="J1019">
        <v>1017</v>
      </c>
      <c r="L1019">
        <v>57.33</v>
      </c>
      <c r="M1019">
        <v>1017</v>
      </c>
      <c r="U1019">
        <v>18.29</v>
      </c>
      <c r="V1019">
        <v>1017</v>
      </c>
      <c r="X1019">
        <v>75.87</v>
      </c>
      <c r="Y1019">
        <v>1017</v>
      </c>
    </row>
    <row r="1020" spans="3:25" ht="12">
      <c r="C1020" s="10"/>
      <c r="I1020" s="10">
        <v>17.39</v>
      </c>
      <c r="J1020">
        <v>1018</v>
      </c>
      <c r="L1020">
        <v>57.38</v>
      </c>
      <c r="M1020">
        <v>1018</v>
      </c>
      <c r="U1020">
        <v>18.3</v>
      </c>
      <c r="V1020">
        <v>1018</v>
      </c>
      <c r="X1020">
        <v>75.94</v>
      </c>
      <c r="Y1020">
        <v>1018</v>
      </c>
    </row>
    <row r="1021" spans="3:25" ht="12">
      <c r="C1021" s="10"/>
      <c r="I1021" s="10">
        <v>17.4</v>
      </c>
      <c r="J1021">
        <v>1019</v>
      </c>
      <c r="L1021">
        <v>57.43</v>
      </c>
      <c r="M1021">
        <v>1019</v>
      </c>
      <c r="U1021">
        <v>18.32</v>
      </c>
      <c r="V1021">
        <v>1019</v>
      </c>
      <c r="X1021">
        <v>76.01</v>
      </c>
      <c r="Y1021">
        <v>1019</v>
      </c>
    </row>
    <row r="1022" spans="3:25" ht="12">
      <c r="C1022" s="10"/>
      <c r="I1022" s="10">
        <v>17.42</v>
      </c>
      <c r="J1022">
        <v>1020</v>
      </c>
      <c r="L1022">
        <v>57.48</v>
      </c>
      <c r="M1022">
        <v>1020</v>
      </c>
      <c r="U1022">
        <v>18.34</v>
      </c>
      <c r="V1022">
        <v>1020</v>
      </c>
      <c r="X1022">
        <v>76.07</v>
      </c>
      <c r="Y1022">
        <v>1020</v>
      </c>
    </row>
    <row r="1023" spans="3:25" ht="12">
      <c r="C1023" s="10"/>
      <c r="I1023" s="10">
        <v>17.44</v>
      </c>
      <c r="J1023">
        <v>1021</v>
      </c>
      <c r="L1023">
        <v>57.54</v>
      </c>
      <c r="M1023">
        <v>1021</v>
      </c>
      <c r="U1023">
        <v>18.35</v>
      </c>
      <c r="V1023">
        <v>1021</v>
      </c>
      <c r="X1023">
        <v>76.14</v>
      </c>
      <c r="Y1023">
        <v>1021</v>
      </c>
    </row>
    <row r="1024" spans="3:25" ht="12">
      <c r="C1024" s="10"/>
      <c r="I1024" s="10">
        <v>17.45</v>
      </c>
      <c r="J1024">
        <v>1022</v>
      </c>
      <c r="L1024">
        <v>57.59</v>
      </c>
      <c r="M1024">
        <v>1022</v>
      </c>
      <c r="U1024">
        <v>18.37</v>
      </c>
      <c r="V1024">
        <v>1022</v>
      </c>
      <c r="X1024">
        <v>76.21</v>
      </c>
      <c r="Y1024">
        <v>1022</v>
      </c>
    </row>
    <row r="1025" spans="3:25" ht="12">
      <c r="C1025" s="10"/>
      <c r="I1025" s="10">
        <v>17.47</v>
      </c>
      <c r="J1025">
        <v>1023</v>
      </c>
      <c r="L1025">
        <v>57.64</v>
      </c>
      <c r="M1025">
        <v>1023</v>
      </c>
      <c r="U1025">
        <v>18.39</v>
      </c>
      <c r="V1025">
        <v>1023</v>
      </c>
      <c r="X1025">
        <v>76.28</v>
      </c>
      <c r="Y1025">
        <v>1023</v>
      </c>
    </row>
    <row r="1026" spans="3:25" ht="12">
      <c r="C1026" s="10"/>
      <c r="I1026" s="10">
        <v>17.48</v>
      </c>
      <c r="J1026">
        <v>1024</v>
      </c>
      <c r="L1026">
        <v>57.69</v>
      </c>
      <c r="M1026">
        <v>1024</v>
      </c>
      <c r="U1026">
        <v>18.4</v>
      </c>
      <c r="V1026">
        <v>1024</v>
      </c>
      <c r="X1026">
        <v>76.35</v>
      </c>
      <c r="Y1026">
        <v>1024</v>
      </c>
    </row>
    <row r="1027" spans="3:25" ht="12">
      <c r="C1027" s="10"/>
      <c r="I1027" s="10">
        <v>17.5</v>
      </c>
      <c r="J1027">
        <v>1025</v>
      </c>
      <c r="L1027">
        <v>57.75</v>
      </c>
      <c r="M1027">
        <v>1025</v>
      </c>
      <c r="U1027">
        <v>18.42</v>
      </c>
      <c r="V1027">
        <v>1025</v>
      </c>
      <c r="X1027">
        <v>76.42</v>
      </c>
      <c r="Y1027">
        <v>1025</v>
      </c>
    </row>
    <row r="1028" spans="3:25" ht="12">
      <c r="C1028" s="10"/>
      <c r="I1028" s="10">
        <v>17.51</v>
      </c>
      <c r="J1028">
        <v>1026</v>
      </c>
      <c r="L1028">
        <v>57.8</v>
      </c>
      <c r="M1028">
        <v>1026</v>
      </c>
      <c r="U1028">
        <v>18.44</v>
      </c>
      <c r="V1028">
        <v>1026</v>
      </c>
      <c r="X1028">
        <v>76.49</v>
      </c>
      <c r="Y1028">
        <v>1026</v>
      </c>
    </row>
    <row r="1029" spans="3:25" ht="12">
      <c r="C1029" s="10"/>
      <c r="I1029" s="10">
        <v>17.53</v>
      </c>
      <c r="J1029">
        <v>1027</v>
      </c>
      <c r="L1029">
        <v>57.85</v>
      </c>
      <c r="M1029">
        <v>1027</v>
      </c>
      <c r="U1029">
        <v>18.45</v>
      </c>
      <c r="V1029">
        <v>1027</v>
      </c>
      <c r="X1029">
        <v>76.56</v>
      </c>
      <c r="Y1029">
        <v>1027</v>
      </c>
    </row>
    <row r="1030" spans="3:25" ht="12">
      <c r="C1030" s="10"/>
      <c r="I1030" s="10">
        <v>17.55</v>
      </c>
      <c r="J1030">
        <v>1028</v>
      </c>
      <c r="L1030">
        <v>57.9</v>
      </c>
      <c r="M1030">
        <v>1028</v>
      </c>
      <c r="U1030">
        <v>18.47</v>
      </c>
      <c r="V1030">
        <v>1028</v>
      </c>
      <c r="X1030">
        <v>76.63</v>
      </c>
      <c r="Y1030">
        <v>1028</v>
      </c>
    </row>
    <row r="1031" spans="3:25" ht="12">
      <c r="C1031" s="10"/>
      <c r="I1031" s="10">
        <v>17.56</v>
      </c>
      <c r="J1031">
        <v>1029</v>
      </c>
      <c r="L1031">
        <v>57.95</v>
      </c>
      <c r="M1031">
        <v>1029</v>
      </c>
      <c r="U1031">
        <v>18.49</v>
      </c>
      <c r="V1031">
        <v>1029</v>
      </c>
      <c r="X1031">
        <v>76.69</v>
      </c>
      <c r="Y1031">
        <v>1029</v>
      </c>
    </row>
    <row r="1032" spans="3:25" ht="12">
      <c r="C1032" s="10"/>
      <c r="I1032" s="10">
        <v>17.58</v>
      </c>
      <c r="J1032">
        <v>1030</v>
      </c>
      <c r="L1032">
        <v>58.01</v>
      </c>
      <c r="M1032">
        <v>1030</v>
      </c>
      <c r="U1032">
        <v>18.5</v>
      </c>
      <c r="V1032">
        <v>1030</v>
      </c>
      <c r="X1032">
        <v>76.76</v>
      </c>
      <c r="Y1032">
        <v>1030</v>
      </c>
    </row>
    <row r="1033" spans="3:25" ht="12">
      <c r="C1033" s="10"/>
      <c r="I1033" s="10">
        <v>17.59</v>
      </c>
      <c r="J1033">
        <v>1031</v>
      </c>
      <c r="L1033">
        <v>58.06</v>
      </c>
      <c r="M1033">
        <v>1031</v>
      </c>
      <c r="U1033">
        <v>18.52</v>
      </c>
      <c r="V1033">
        <v>1031</v>
      </c>
      <c r="X1033">
        <v>76.83</v>
      </c>
      <c r="Y1033">
        <v>1031</v>
      </c>
    </row>
    <row r="1034" spans="3:25" ht="12">
      <c r="C1034" s="10"/>
      <c r="I1034" s="10">
        <v>17.61</v>
      </c>
      <c r="J1034">
        <v>1032</v>
      </c>
      <c r="L1034">
        <v>58.11</v>
      </c>
      <c r="M1034">
        <v>1032</v>
      </c>
      <c r="U1034">
        <v>18.54</v>
      </c>
      <c r="V1034">
        <v>1032</v>
      </c>
      <c r="X1034">
        <v>76.9</v>
      </c>
      <c r="Y1034">
        <v>1032</v>
      </c>
    </row>
    <row r="1035" spans="3:25" ht="12">
      <c r="C1035" s="10"/>
      <c r="I1035" s="10">
        <v>17.62</v>
      </c>
      <c r="J1035">
        <v>1033</v>
      </c>
      <c r="L1035">
        <v>58.16</v>
      </c>
      <c r="M1035">
        <v>1033</v>
      </c>
      <c r="U1035">
        <v>18.55</v>
      </c>
      <c r="V1035">
        <v>1033</v>
      </c>
      <c r="X1035">
        <v>76.97</v>
      </c>
      <c r="Y1035">
        <v>1033</v>
      </c>
    </row>
    <row r="1036" spans="3:25" ht="12">
      <c r="C1036" s="10"/>
      <c r="I1036" s="10">
        <v>17.64</v>
      </c>
      <c r="J1036">
        <v>1034</v>
      </c>
      <c r="L1036">
        <v>58.22</v>
      </c>
      <c r="M1036">
        <v>1034</v>
      </c>
      <c r="U1036">
        <v>18.57</v>
      </c>
      <c r="V1036">
        <v>1034</v>
      </c>
      <c r="X1036">
        <v>77.04</v>
      </c>
      <c r="Y1036">
        <v>1034</v>
      </c>
    </row>
    <row r="1037" spans="3:25" ht="12">
      <c r="C1037" s="10"/>
      <c r="I1037" s="10">
        <v>17.66</v>
      </c>
      <c r="J1037">
        <v>1035</v>
      </c>
      <c r="L1037">
        <v>58.27</v>
      </c>
      <c r="M1037">
        <v>1035</v>
      </c>
      <c r="U1037">
        <v>18.59</v>
      </c>
      <c r="V1037">
        <v>1035</v>
      </c>
      <c r="X1037">
        <v>77.11</v>
      </c>
      <c r="Y1037">
        <v>1035</v>
      </c>
    </row>
    <row r="1038" spans="3:25" ht="12">
      <c r="C1038" s="10"/>
      <c r="I1038" s="10">
        <v>17.67</v>
      </c>
      <c r="J1038">
        <v>1036</v>
      </c>
      <c r="L1038">
        <v>58.32</v>
      </c>
      <c r="M1038">
        <v>1036</v>
      </c>
      <c r="U1038">
        <v>18.6</v>
      </c>
      <c r="V1038">
        <v>1036</v>
      </c>
      <c r="X1038">
        <v>77.18</v>
      </c>
      <c r="Y1038">
        <v>1036</v>
      </c>
    </row>
    <row r="1039" spans="3:25" ht="12">
      <c r="C1039" s="10"/>
      <c r="I1039" s="10">
        <v>17.69</v>
      </c>
      <c r="J1039">
        <v>1037</v>
      </c>
      <c r="L1039">
        <v>58.37</v>
      </c>
      <c r="M1039">
        <v>1037</v>
      </c>
      <c r="U1039">
        <v>18.62</v>
      </c>
      <c r="V1039">
        <v>1037</v>
      </c>
      <c r="X1039">
        <v>77.25</v>
      </c>
      <c r="Y1039">
        <v>1037</v>
      </c>
    </row>
    <row r="1040" spans="3:25" ht="12">
      <c r="C1040" s="10"/>
      <c r="I1040" s="10">
        <v>17.7</v>
      </c>
      <c r="J1040">
        <v>1038</v>
      </c>
      <c r="L1040">
        <v>58.43</v>
      </c>
      <c r="M1040">
        <v>1038</v>
      </c>
      <c r="U1040">
        <v>18.64</v>
      </c>
      <c r="V1040">
        <v>1038</v>
      </c>
      <c r="X1040">
        <v>77.32</v>
      </c>
      <c r="Y1040">
        <v>1038</v>
      </c>
    </row>
    <row r="1041" spans="3:25" ht="12">
      <c r="C1041" s="10"/>
      <c r="I1041" s="10">
        <v>17.72</v>
      </c>
      <c r="J1041">
        <v>1039</v>
      </c>
      <c r="L1041">
        <v>58.48</v>
      </c>
      <c r="M1041">
        <v>1039</v>
      </c>
      <c r="U1041">
        <v>18.65</v>
      </c>
      <c r="V1041">
        <v>1039</v>
      </c>
      <c r="X1041">
        <v>77.38</v>
      </c>
      <c r="Y1041">
        <v>1039</v>
      </c>
    </row>
    <row r="1042" spans="3:25" ht="12">
      <c r="C1042" s="10"/>
      <c r="I1042" s="10">
        <v>17.73</v>
      </c>
      <c r="J1042">
        <v>1040</v>
      </c>
      <c r="L1042">
        <v>58.53</v>
      </c>
      <c r="M1042">
        <v>1040</v>
      </c>
      <c r="U1042">
        <v>18.67</v>
      </c>
      <c r="V1042">
        <v>1040</v>
      </c>
      <c r="X1042">
        <v>77.45</v>
      </c>
      <c r="Y1042">
        <v>1040</v>
      </c>
    </row>
    <row r="1043" spans="3:25" ht="12">
      <c r="C1043" s="10"/>
      <c r="I1043" s="10">
        <v>17.75</v>
      </c>
      <c r="J1043">
        <v>1041</v>
      </c>
      <c r="L1043">
        <v>58.58</v>
      </c>
      <c r="M1043">
        <v>1041</v>
      </c>
      <c r="U1043">
        <v>18.69</v>
      </c>
      <c r="V1043">
        <v>1041</v>
      </c>
      <c r="X1043">
        <v>77.52</v>
      </c>
      <c r="Y1043">
        <v>1041</v>
      </c>
    </row>
    <row r="1044" spans="3:25" ht="12">
      <c r="C1044" s="10"/>
      <c r="I1044" s="10">
        <v>17.77</v>
      </c>
      <c r="J1044">
        <v>1042</v>
      </c>
      <c r="L1044">
        <v>58.63</v>
      </c>
      <c r="M1044">
        <v>1042</v>
      </c>
      <c r="U1044">
        <v>18.7</v>
      </c>
      <c r="V1044">
        <v>1042</v>
      </c>
      <c r="X1044">
        <v>77.59</v>
      </c>
      <c r="Y1044">
        <v>1042</v>
      </c>
    </row>
    <row r="1045" spans="3:25" ht="12">
      <c r="C1045" s="10"/>
      <c r="I1045" s="10">
        <v>17.78</v>
      </c>
      <c r="J1045">
        <v>1043</v>
      </c>
      <c r="L1045">
        <v>58.69</v>
      </c>
      <c r="M1045">
        <v>1043</v>
      </c>
      <c r="U1045">
        <v>18.72</v>
      </c>
      <c r="V1045">
        <v>1043</v>
      </c>
      <c r="X1045">
        <v>77.66</v>
      </c>
      <c r="Y1045">
        <v>1043</v>
      </c>
    </row>
    <row r="1046" spans="3:25" ht="12">
      <c r="C1046" s="10"/>
      <c r="I1046" s="10">
        <v>17.8</v>
      </c>
      <c r="J1046">
        <v>1044</v>
      </c>
      <c r="L1046">
        <v>58.74</v>
      </c>
      <c r="M1046">
        <v>1044</v>
      </c>
      <c r="U1046">
        <v>18.74</v>
      </c>
      <c r="V1046">
        <v>1044</v>
      </c>
      <c r="X1046">
        <v>77.73</v>
      </c>
      <c r="Y1046">
        <v>1044</v>
      </c>
    </row>
    <row r="1047" spans="3:25" ht="12">
      <c r="C1047" s="10"/>
      <c r="I1047" s="10">
        <v>17.81</v>
      </c>
      <c r="J1047">
        <v>1045</v>
      </c>
      <c r="L1047">
        <v>58.79</v>
      </c>
      <c r="M1047">
        <v>1045</v>
      </c>
      <c r="U1047">
        <v>18.75</v>
      </c>
      <c r="V1047">
        <v>1045</v>
      </c>
      <c r="X1047">
        <v>77.8</v>
      </c>
      <c r="Y1047">
        <v>1045</v>
      </c>
    </row>
    <row r="1048" spans="3:25" ht="12">
      <c r="C1048" s="10"/>
      <c r="I1048" s="10">
        <v>17.83</v>
      </c>
      <c r="J1048">
        <v>1046</v>
      </c>
      <c r="L1048">
        <v>58.84</v>
      </c>
      <c r="M1048">
        <v>1046</v>
      </c>
      <c r="U1048">
        <v>18.77</v>
      </c>
      <c r="V1048">
        <v>1046</v>
      </c>
      <c r="X1048">
        <v>77.87</v>
      </c>
      <c r="Y1048">
        <v>1046</v>
      </c>
    </row>
    <row r="1049" spans="3:25" ht="12">
      <c r="C1049" s="10"/>
      <c r="I1049" s="10">
        <v>17.84</v>
      </c>
      <c r="J1049">
        <v>1047</v>
      </c>
      <c r="L1049">
        <v>58.9</v>
      </c>
      <c r="M1049">
        <v>1047</v>
      </c>
      <c r="U1049">
        <v>18.79</v>
      </c>
      <c r="V1049">
        <v>1047</v>
      </c>
      <c r="X1049">
        <v>77.94</v>
      </c>
      <c r="Y1049">
        <v>1047</v>
      </c>
    </row>
    <row r="1050" spans="3:25" ht="12">
      <c r="C1050" s="10"/>
      <c r="I1050" s="10">
        <v>17.86</v>
      </c>
      <c r="J1050">
        <v>1048</v>
      </c>
      <c r="L1050">
        <v>58.95</v>
      </c>
      <c r="M1050">
        <v>1048</v>
      </c>
      <c r="U1050">
        <v>18.8</v>
      </c>
      <c r="V1050">
        <v>1048</v>
      </c>
      <c r="X1050">
        <v>78</v>
      </c>
      <c r="Y1050">
        <v>1048</v>
      </c>
    </row>
    <row r="1051" spans="3:25" ht="12">
      <c r="C1051" s="10"/>
      <c r="I1051" s="10">
        <v>17.88</v>
      </c>
      <c r="J1051">
        <v>1049</v>
      </c>
      <c r="L1051">
        <v>59</v>
      </c>
      <c r="M1051">
        <v>1049</v>
      </c>
      <c r="U1051">
        <v>18.82</v>
      </c>
      <c r="V1051">
        <v>1049</v>
      </c>
      <c r="X1051">
        <v>78.07</v>
      </c>
      <c r="Y1051">
        <v>1049</v>
      </c>
    </row>
    <row r="1052" spans="3:25" ht="12">
      <c r="C1052" s="10"/>
      <c r="I1052" s="10">
        <v>17.89</v>
      </c>
      <c r="J1052">
        <v>1050</v>
      </c>
      <c r="L1052">
        <v>59.05</v>
      </c>
      <c r="M1052">
        <v>1050</v>
      </c>
      <c r="U1052">
        <v>18.84</v>
      </c>
      <c r="V1052">
        <v>1050</v>
      </c>
      <c r="X1052">
        <v>78.14</v>
      </c>
      <c r="Y1052">
        <v>1050</v>
      </c>
    </row>
    <row r="1053" spans="3:25" ht="12">
      <c r="C1053" s="10"/>
      <c r="I1053" s="10">
        <v>17.91</v>
      </c>
      <c r="J1053">
        <v>1051</v>
      </c>
      <c r="L1053">
        <v>59.1</v>
      </c>
      <c r="M1053">
        <v>1051</v>
      </c>
      <c r="U1053">
        <v>18.85</v>
      </c>
      <c r="V1053">
        <v>1051</v>
      </c>
      <c r="X1053">
        <v>78.21</v>
      </c>
      <c r="Y1053">
        <v>1051</v>
      </c>
    </row>
    <row r="1054" spans="3:25" ht="12">
      <c r="C1054" s="10"/>
      <c r="I1054" s="10">
        <v>17.92</v>
      </c>
      <c r="J1054">
        <v>1052</v>
      </c>
      <c r="L1054">
        <v>59.16</v>
      </c>
      <c r="M1054">
        <v>1052</v>
      </c>
      <c r="U1054">
        <v>18.87</v>
      </c>
      <c r="V1054">
        <v>1052</v>
      </c>
      <c r="X1054">
        <v>78.28</v>
      </c>
      <c r="Y1054">
        <v>1052</v>
      </c>
    </row>
    <row r="1055" spans="3:25" ht="12">
      <c r="C1055" s="10"/>
      <c r="I1055" s="10">
        <v>17.94</v>
      </c>
      <c r="J1055">
        <v>1053</v>
      </c>
      <c r="L1055">
        <v>59.21</v>
      </c>
      <c r="M1055">
        <v>1053</v>
      </c>
      <c r="U1055">
        <v>18.89</v>
      </c>
      <c r="V1055">
        <v>1053</v>
      </c>
      <c r="X1055">
        <v>78.35</v>
      </c>
      <c r="Y1055">
        <v>1053</v>
      </c>
    </row>
    <row r="1056" spans="3:25" ht="12">
      <c r="C1056" s="10"/>
      <c r="I1056" s="10">
        <v>17.95</v>
      </c>
      <c r="J1056">
        <v>1054</v>
      </c>
      <c r="L1056">
        <v>59.26</v>
      </c>
      <c r="M1056">
        <v>1054</v>
      </c>
      <c r="U1056">
        <v>18.9</v>
      </c>
      <c r="V1056">
        <v>1054</v>
      </c>
      <c r="X1056">
        <v>78.42</v>
      </c>
      <c r="Y1056">
        <v>1054</v>
      </c>
    </row>
    <row r="1057" spans="3:25" ht="12">
      <c r="C1057" s="10"/>
      <c r="I1057" s="10">
        <v>17.97</v>
      </c>
      <c r="J1057">
        <v>1055</v>
      </c>
      <c r="L1057">
        <v>59.31</v>
      </c>
      <c r="M1057">
        <v>1055</v>
      </c>
      <c r="U1057">
        <v>18.92</v>
      </c>
      <c r="V1057">
        <v>1055</v>
      </c>
      <c r="X1057">
        <v>78.49</v>
      </c>
      <c r="Y1057">
        <v>1055</v>
      </c>
    </row>
    <row r="1058" spans="3:25" ht="12">
      <c r="C1058" s="10"/>
      <c r="I1058" s="10">
        <v>17.99</v>
      </c>
      <c r="J1058">
        <v>1056</v>
      </c>
      <c r="L1058">
        <v>59.37</v>
      </c>
      <c r="M1058">
        <v>1056</v>
      </c>
      <c r="U1058">
        <v>18.94</v>
      </c>
      <c r="V1058">
        <v>1056</v>
      </c>
      <c r="X1058">
        <v>78.55</v>
      </c>
      <c r="Y1058">
        <v>1056</v>
      </c>
    </row>
    <row r="1059" spans="3:25" ht="12">
      <c r="C1059" s="10"/>
      <c r="I1059" s="10">
        <v>18</v>
      </c>
      <c r="J1059">
        <v>1057</v>
      </c>
      <c r="L1059">
        <v>59.42</v>
      </c>
      <c r="M1059">
        <v>1057</v>
      </c>
      <c r="U1059">
        <v>18.95</v>
      </c>
      <c r="V1059">
        <v>1057</v>
      </c>
      <c r="X1059">
        <v>78.62</v>
      </c>
      <c r="Y1059">
        <v>1057</v>
      </c>
    </row>
    <row r="1060" spans="3:25" ht="12">
      <c r="C1060" s="10"/>
      <c r="I1060" s="10">
        <v>18.02</v>
      </c>
      <c r="J1060">
        <v>1058</v>
      </c>
      <c r="L1060">
        <v>59.47</v>
      </c>
      <c r="M1060">
        <v>1058</v>
      </c>
      <c r="U1060">
        <v>18.97</v>
      </c>
      <c r="V1060">
        <v>1058</v>
      </c>
      <c r="X1060">
        <v>78.69</v>
      </c>
      <c r="Y1060">
        <v>1058</v>
      </c>
    </row>
    <row r="1061" spans="3:25" ht="12">
      <c r="C1061" s="10"/>
      <c r="I1061" s="10">
        <v>18.03</v>
      </c>
      <c r="J1061">
        <v>1059</v>
      </c>
      <c r="L1061">
        <v>59.52</v>
      </c>
      <c r="M1061">
        <v>1059</v>
      </c>
      <c r="U1061">
        <v>18.99</v>
      </c>
      <c r="V1061">
        <v>1059</v>
      </c>
      <c r="X1061">
        <v>78.76</v>
      </c>
      <c r="Y1061">
        <v>1059</v>
      </c>
    </row>
    <row r="1062" spans="3:25" ht="12">
      <c r="C1062" s="10"/>
      <c r="I1062" s="10">
        <v>18.05</v>
      </c>
      <c r="J1062">
        <v>1060</v>
      </c>
      <c r="L1062">
        <v>59.58</v>
      </c>
      <c r="M1062">
        <v>1060</v>
      </c>
      <c r="U1062">
        <v>19</v>
      </c>
      <c r="V1062">
        <v>1060</v>
      </c>
      <c r="X1062">
        <v>78.83</v>
      </c>
      <c r="Y1062">
        <v>1060</v>
      </c>
    </row>
    <row r="1063" spans="3:25" ht="12">
      <c r="C1063" s="10"/>
      <c r="I1063" s="10">
        <v>18.06</v>
      </c>
      <c r="J1063">
        <v>1061</v>
      </c>
      <c r="L1063">
        <v>59.63</v>
      </c>
      <c r="M1063">
        <v>1061</v>
      </c>
      <c r="U1063">
        <v>19.02</v>
      </c>
      <c r="V1063">
        <v>1061</v>
      </c>
      <c r="X1063">
        <v>78.9</v>
      </c>
      <c r="Y1063">
        <v>1061</v>
      </c>
    </row>
    <row r="1064" spans="3:25" ht="12">
      <c r="C1064" s="10"/>
      <c r="I1064" s="10">
        <v>18.08</v>
      </c>
      <c r="J1064">
        <v>1062</v>
      </c>
      <c r="L1064">
        <v>59.68</v>
      </c>
      <c r="M1064">
        <v>1062</v>
      </c>
      <c r="U1064">
        <v>19.03</v>
      </c>
      <c r="V1064">
        <v>1062</v>
      </c>
      <c r="X1064">
        <v>78.97</v>
      </c>
      <c r="Y1064">
        <v>1062</v>
      </c>
    </row>
    <row r="1065" spans="3:25" ht="12">
      <c r="C1065" s="10"/>
      <c r="I1065" s="10">
        <v>18.1</v>
      </c>
      <c r="J1065">
        <v>1063</v>
      </c>
      <c r="L1065">
        <v>59.73</v>
      </c>
      <c r="M1065">
        <v>1063</v>
      </c>
      <c r="U1065">
        <v>19.05</v>
      </c>
      <c r="V1065">
        <v>1063</v>
      </c>
      <c r="X1065">
        <v>79.04</v>
      </c>
      <c r="Y1065">
        <v>1063</v>
      </c>
    </row>
    <row r="1066" spans="3:25" ht="12">
      <c r="C1066" s="10"/>
      <c r="I1066" s="10">
        <v>18.11</v>
      </c>
      <c r="J1066">
        <v>1064</v>
      </c>
      <c r="L1066">
        <v>59.78</v>
      </c>
      <c r="M1066">
        <v>1064</v>
      </c>
      <c r="U1066">
        <v>19.07</v>
      </c>
      <c r="V1066">
        <v>1064</v>
      </c>
      <c r="X1066">
        <v>79.11</v>
      </c>
      <c r="Y1066">
        <v>1064</v>
      </c>
    </row>
    <row r="1067" spans="3:25" ht="12">
      <c r="C1067" s="10"/>
      <c r="I1067" s="10">
        <v>18.13</v>
      </c>
      <c r="J1067">
        <v>1065</v>
      </c>
      <c r="L1067">
        <v>59.84</v>
      </c>
      <c r="M1067">
        <v>1065</v>
      </c>
      <c r="U1067">
        <v>19.08</v>
      </c>
      <c r="V1067">
        <v>1065</v>
      </c>
      <c r="X1067">
        <v>79.17</v>
      </c>
      <c r="Y1067">
        <v>1065</v>
      </c>
    </row>
    <row r="1068" spans="3:25" ht="12">
      <c r="C1068" s="10"/>
      <c r="I1068" s="10">
        <v>18.14</v>
      </c>
      <c r="J1068">
        <v>1066</v>
      </c>
      <c r="L1068">
        <v>59.89</v>
      </c>
      <c r="M1068">
        <v>1066</v>
      </c>
      <c r="U1068">
        <v>19.1</v>
      </c>
      <c r="V1068">
        <v>1066</v>
      </c>
      <c r="X1068">
        <v>79.24</v>
      </c>
      <c r="Y1068">
        <v>1066</v>
      </c>
    </row>
    <row r="1069" spans="3:25" ht="12">
      <c r="C1069" s="10"/>
      <c r="I1069" s="10">
        <v>18.16</v>
      </c>
      <c r="J1069">
        <v>1067</v>
      </c>
      <c r="L1069">
        <v>59.94</v>
      </c>
      <c r="M1069">
        <v>1067</v>
      </c>
      <c r="U1069">
        <v>19.12</v>
      </c>
      <c r="V1069">
        <v>1067</v>
      </c>
      <c r="X1069">
        <v>79.31</v>
      </c>
      <c r="Y1069">
        <v>1067</v>
      </c>
    </row>
    <row r="1070" spans="3:25" ht="12">
      <c r="C1070" s="10"/>
      <c r="I1070" s="10">
        <v>18.17</v>
      </c>
      <c r="J1070">
        <v>1068</v>
      </c>
      <c r="L1070">
        <v>59.99</v>
      </c>
      <c r="M1070">
        <v>1068</v>
      </c>
      <c r="U1070">
        <v>19.13</v>
      </c>
      <c r="V1070">
        <v>1068</v>
      </c>
      <c r="X1070">
        <v>79.38</v>
      </c>
      <c r="Y1070">
        <v>1068</v>
      </c>
    </row>
    <row r="1071" spans="3:25" ht="12">
      <c r="C1071" s="10"/>
      <c r="I1071" s="10">
        <v>18.19</v>
      </c>
      <c r="J1071">
        <v>1069</v>
      </c>
      <c r="L1071">
        <v>60.05</v>
      </c>
      <c r="M1071">
        <v>1069</v>
      </c>
      <c r="U1071">
        <v>19.15</v>
      </c>
      <c r="V1071">
        <v>1069</v>
      </c>
      <c r="X1071">
        <v>79.45</v>
      </c>
      <c r="Y1071">
        <v>1069</v>
      </c>
    </row>
    <row r="1072" spans="3:25" ht="12">
      <c r="C1072" s="10"/>
      <c r="I1072" s="10">
        <v>18.21</v>
      </c>
      <c r="J1072">
        <v>1070</v>
      </c>
      <c r="L1072">
        <v>60.1</v>
      </c>
      <c r="M1072">
        <v>1070</v>
      </c>
      <c r="U1072">
        <v>19.17</v>
      </c>
      <c r="V1072">
        <v>1070</v>
      </c>
      <c r="X1072">
        <v>79.52</v>
      </c>
      <c r="Y1072">
        <v>1070</v>
      </c>
    </row>
    <row r="1073" spans="3:25" ht="12">
      <c r="C1073" s="10"/>
      <c r="I1073" s="10">
        <v>18.22</v>
      </c>
      <c r="J1073">
        <v>1071</v>
      </c>
      <c r="L1073">
        <v>60.15</v>
      </c>
      <c r="M1073">
        <v>1071</v>
      </c>
      <c r="U1073">
        <v>19.18</v>
      </c>
      <c r="V1073">
        <v>1071</v>
      </c>
      <c r="X1073">
        <v>79.59</v>
      </c>
      <c r="Y1073">
        <v>1071</v>
      </c>
    </row>
    <row r="1074" spans="3:25" ht="12">
      <c r="C1074" s="10"/>
      <c r="I1074" s="10">
        <v>18.24</v>
      </c>
      <c r="J1074">
        <v>1072</v>
      </c>
      <c r="L1074">
        <v>60.2</v>
      </c>
      <c r="M1074">
        <v>1072</v>
      </c>
      <c r="U1074">
        <v>19.2</v>
      </c>
      <c r="V1074">
        <v>1072</v>
      </c>
      <c r="X1074">
        <v>79.66</v>
      </c>
      <c r="Y1074">
        <v>1072</v>
      </c>
    </row>
    <row r="1075" spans="3:25" ht="12">
      <c r="C1075" s="10"/>
      <c r="I1075" s="10">
        <v>18.25</v>
      </c>
      <c r="J1075">
        <v>1073</v>
      </c>
      <c r="L1075">
        <v>60.25</v>
      </c>
      <c r="M1075">
        <v>1073</v>
      </c>
      <c r="U1075">
        <v>19.22</v>
      </c>
      <c r="V1075">
        <v>1073</v>
      </c>
      <c r="X1075">
        <v>79.73</v>
      </c>
      <c r="Y1075">
        <v>1073</v>
      </c>
    </row>
    <row r="1076" spans="3:25" ht="12">
      <c r="C1076" s="10"/>
      <c r="I1076" s="10">
        <v>18.27</v>
      </c>
      <c r="J1076">
        <v>1074</v>
      </c>
      <c r="L1076">
        <v>60.31</v>
      </c>
      <c r="M1076">
        <v>1074</v>
      </c>
      <c r="U1076">
        <v>19.23</v>
      </c>
      <c r="V1076">
        <v>1074</v>
      </c>
      <c r="X1076">
        <v>79.79</v>
      </c>
      <c r="Y1076">
        <v>1074</v>
      </c>
    </row>
    <row r="1077" spans="3:25" ht="12">
      <c r="C1077" s="10"/>
      <c r="I1077" s="10">
        <v>18.28</v>
      </c>
      <c r="J1077">
        <v>1075</v>
      </c>
      <c r="L1077">
        <v>60.36</v>
      </c>
      <c r="M1077">
        <v>1075</v>
      </c>
      <c r="U1077">
        <v>19.25</v>
      </c>
      <c r="V1077">
        <v>1075</v>
      </c>
      <c r="X1077">
        <v>79.86</v>
      </c>
      <c r="Y1077">
        <v>1075</v>
      </c>
    </row>
    <row r="1078" spans="3:25" ht="12">
      <c r="C1078" s="10"/>
      <c r="I1078" s="10">
        <v>18.3</v>
      </c>
      <c r="J1078">
        <v>1076</v>
      </c>
      <c r="L1078">
        <v>60.41</v>
      </c>
      <c r="M1078">
        <v>1076</v>
      </c>
      <c r="U1078">
        <v>19.27</v>
      </c>
      <c r="V1078">
        <v>1076</v>
      </c>
      <c r="X1078">
        <v>79.93</v>
      </c>
      <c r="Y1078">
        <v>1076</v>
      </c>
    </row>
    <row r="1079" spans="3:25" ht="12">
      <c r="C1079" s="10"/>
      <c r="I1079" s="10">
        <v>18.32</v>
      </c>
      <c r="J1079">
        <v>1077</v>
      </c>
      <c r="L1079">
        <v>60.46</v>
      </c>
      <c r="M1079">
        <v>1077</v>
      </c>
      <c r="U1079">
        <v>19.28</v>
      </c>
      <c r="V1079">
        <v>1077</v>
      </c>
      <c r="X1079">
        <v>80</v>
      </c>
      <c r="Y1079">
        <v>1077</v>
      </c>
    </row>
    <row r="1080" spans="3:25" ht="12">
      <c r="C1080" s="10"/>
      <c r="I1080" s="10">
        <v>18.33</v>
      </c>
      <c r="J1080">
        <v>1078</v>
      </c>
      <c r="L1080">
        <v>60.52</v>
      </c>
      <c r="M1080">
        <v>1078</v>
      </c>
      <c r="U1080">
        <v>19.3</v>
      </c>
      <c r="V1080">
        <v>1078</v>
      </c>
      <c r="X1080">
        <v>80.07</v>
      </c>
      <c r="Y1080">
        <v>1078</v>
      </c>
    </row>
    <row r="1081" spans="3:25" ht="12">
      <c r="C1081" s="10"/>
      <c r="I1081" s="10">
        <v>18.35</v>
      </c>
      <c r="J1081">
        <v>1079</v>
      </c>
      <c r="L1081">
        <v>60.57</v>
      </c>
      <c r="M1081">
        <v>1079</v>
      </c>
      <c r="U1081">
        <v>19.32</v>
      </c>
      <c r="V1081">
        <v>1079</v>
      </c>
      <c r="X1081">
        <v>80.14</v>
      </c>
      <c r="Y1081">
        <v>1079</v>
      </c>
    </row>
    <row r="1082" spans="3:25" ht="12">
      <c r="C1082" s="10"/>
      <c r="I1082" s="10">
        <v>18.36</v>
      </c>
      <c r="J1082">
        <v>1080</v>
      </c>
      <c r="L1082">
        <v>60.62</v>
      </c>
      <c r="M1082">
        <v>1080</v>
      </c>
      <c r="U1082">
        <v>19.33</v>
      </c>
      <c r="V1082">
        <v>1080</v>
      </c>
      <c r="X1082">
        <v>80.21</v>
      </c>
      <c r="Y1082">
        <v>1080</v>
      </c>
    </row>
    <row r="1083" spans="3:25" ht="12">
      <c r="C1083" s="10"/>
      <c r="I1083" s="10">
        <v>18.38</v>
      </c>
      <c r="J1083">
        <v>1081</v>
      </c>
      <c r="L1083">
        <v>60.67</v>
      </c>
      <c r="M1083">
        <v>1081</v>
      </c>
      <c r="U1083">
        <v>19.35</v>
      </c>
      <c r="V1083">
        <v>1081</v>
      </c>
      <c r="X1083">
        <v>80.28</v>
      </c>
      <c r="Y1083">
        <v>1081</v>
      </c>
    </row>
    <row r="1084" spans="3:25" ht="12">
      <c r="C1084" s="10"/>
      <c r="I1084" s="10">
        <v>18.39</v>
      </c>
      <c r="J1084">
        <v>1082</v>
      </c>
      <c r="L1084">
        <v>60.72</v>
      </c>
      <c r="M1084">
        <v>1082</v>
      </c>
      <c r="U1084">
        <v>19.37</v>
      </c>
      <c r="V1084">
        <v>1082</v>
      </c>
      <c r="X1084">
        <v>80.34</v>
      </c>
      <c r="Y1084">
        <v>1082</v>
      </c>
    </row>
    <row r="1085" spans="3:25" ht="12">
      <c r="C1085" s="10"/>
      <c r="I1085" s="10">
        <v>18.41</v>
      </c>
      <c r="J1085">
        <v>1083</v>
      </c>
      <c r="L1085">
        <v>60.78</v>
      </c>
      <c r="M1085">
        <v>1083</v>
      </c>
      <c r="U1085">
        <v>19.38</v>
      </c>
      <c r="V1085">
        <v>1083</v>
      </c>
      <c r="X1085">
        <v>80.41</v>
      </c>
      <c r="Y1085">
        <v>1083</v>
      </c>
    </row>
    <row r="1086" spans="3:25" ht="12">
      <c r="C1086" s="10"/>
      <c r="I1086" s="10">
        <v>18.43</v>
      </c>
      <c r="J1086">
        <v>1084</v>
      </c>
      <c r="L1086">
        <v>60.83</v>
      </c>
      <c r="M1086">
        <v>1084</v>
      </c>
      <c r="U1086">
        <v>19.4</v>
      </c>
      <c r="V1086">
        <v>1084</v>
      </c>
      <c r="X1086">
        <v>80.48</v>
      </c>
      <c r="Y1086">
        <v>1084</v>
      </c>
    </row>
    <row r="1087" spans="3:25" ht="12">
      <c r="C1087" s="10"/>
      <c r="I1087" s="10">
        <v>18.44</v>
      </c>
      <c r="J1087">
        <v>1085</v>
      </c>
      <c r="L1087">
        <v>60.88</v>
      </c>
      <c r="M1087">
        <v>1085</v>
      </c>
      <c r="U1087">
        <v>19.42</v>
      </c>
      <c r="V1087">
        <v>1085</v>
      </c>
      <c r="X1087">
        <v>80.55</v>
      </c>
      <c r="Y1087">
        <v>1085</v>
      </c>
    </row>
    <row r="1088" spans="3:25" ht="12">
      <c r="C1088" s="10"/>
      <c r="I1088" s="10">
        <v>18.46</v>
      </c>
      <c r="J1088">
        <v>1086</v>
      </c>
      <c r="L1088">
        <v>60.93</v>
      </c>
      <c r="M1088">
        <v>1086</v>
      </c>
      <c r="U1088">
        <v>19.43</v>
      </c>
      <c r="V1088">
        <v>1086</v>
      </c>
      <c r="X1088">
        <v>80.62</v>
      </c>
      <c r="Y1088">
        <v>1086</v>
      </c>
    </row>
    <row r="1089" spans="3:25" ht="12">
      <c r="C1089" s="10"/>
      <c r="I1089" s="10">
        <v>18.47</v>
      </c>
      <c r="J1089">
        <v>1087</v>
      </c>
      <c r="L1089">
        <v>60.99</v>
      </c>
      <c r="M1089">
        <v>1087</v>
      </c>
      <c r="U1089">
        <v>19.45</v>
      </c>
      <c r="V1089">
        <v>1087</v>
      </c>
      <c r="X1089">
        <v>80.69</v>
      </c>
      <c r="Y1089">
        <v>1087</v>
      </c>
    </row>
    <row r="1090" spans="3:25" ht="12">
      <c r="C1090" s="10"/>
      <c r="I1090" s="10">
        <v>18.49</v>
      </c>
      <c r="J1090">
        <v>1088</v>
      </c>
      <c r="L1090">
        <v>61.04</v>
      </c>
      <c r="M1090">
        <v>1088</v>
      </c>
      <c r="U1090">
        <v>19.47</v>
      </c>
      <c r="V1090">
        <v>1088</v>
      </c>
      <c r="X1090">
        <v>80.76</v>
      </c>
      <c r="Y1090">
        <v>1088</v>
      </c>
    </row>
    <row r="1091" spans="3:25" ht="12">
      <c r="C1091" s="10"/>
      <c r="I1091" s="10">
        <v>18.5</v>
      </c>
      <c r="J1091">
        <v>1089</v>
      </c>
      <c r="L1091">
        <v>61.09</v>
      </c>
      <c r="M1091">
        <v>1089</v>
      </c>
      <c r="U1091">
        <v>19.48</v>
      </c>
      <c r="V1091">
        <v>1089</v>
      </c>
      <c r="X1091">
        <v>80.83</v>
      </c>
      <c r="Y1091">
        <v>1089</v>
      </c>
    </row>
    <row r="1092" spans="3:25" ht="12">
      <c r="C1092" s="10"/>
      <c r="I1092" s="10">
        <v>18.52</v>
      </c>
      <c r="J1092">
        <v>1090</v>
      </c>
      <c r="L1092">
        <v>61.14</v>
      </c>
      <c r="M1092">
        <v>1090</v>
      </c>
      <c r="U1092">
        <v>19.5</v>
      </c>
      <c r="V1092">
        <v>1090</v>
      </c>
      <c r="X1092">
        <v>80.9</v>
      </c>
      <c r="Y1092">
        <v>1090</v>
      </c>
    </row>
    <row r="1093" spans="3:25" ht="12">
      <c r="C1093" s="10"/>
      <c r="I1093" s="10">
        <v>18.53</v>
      </c>
      <c r="J1093">
        <v>1091</v>
      </c>
      <c r="L1093">
        <v>61.19</v>
      </c>
      <c r="M1093">
        <v>1091</v>
      </c>
      <c r="U1093">
        <v>19.52</v>
      </c>
      <c r="V1093">
        <v>1091</v>
      </c>
      <c r="X1093">
        <v>80.96</v>
      </c>
      <c r="Y1093">
        <v>1091</v>
      </c>
    </row>
    <row r="1094" spans="3:25" ht="12">
      <c r="C1094" s="10"/>
      <c r="I1094" s="10">
        <v>18.55</v>
      </c>
      <c r="J1094">
        <v>1092</v>
      </c>
      <c r="L1094">
        <v>61.25</v>
      </c>
      <c r="M1094">
        <v>1092</v>
      </c>
      <c r="U1094">
        <v>19.53</v>
      </c>
      <c r="V1094">
        <v>1092</v>
      </c>
      <c r="X1094">
        <v>81.03</v>
      </c>
      <c r="Y1094">
        <v>1092</v>
      </c>
    </row>
    <row r="1095" spans="3:25" ht="12">
      <c r="C1095" s="10"/>
      <c r="I1095" s="10">
        <v>18.57</v>
      </c>
      <c r="J1095">
        <v>1093</v>
      </c>
      <c r="L1095">
        <v>61.3</v>
      </c>
      <c r="M1095">
        <v>1093</v>
      </c>
      <c r="U1095">
        <v>19.55</v>
      </c>
      <c r="V1095">
        <v>1093</v>
      </c>
      <c r="X1095">
        <v>81.1</v>
      </c>
      <c r="Y1095">
        <v>1093</v>
      </c>
    </row>
    <row r="1096" spans="3:25" ht="12">
      <c r="C1096" s="10"/>
      <c r="I1096" s="10">
        <v>18.58</v>
      </c>
      <c r="J1096">
        <v>1094</v>
      </c>
      <c r="L1096">
        <v>61.35</v>
      </c>
      <c r="M1096">
        <v>1094</v>
      </c>
      <c r="U1096">
        <v>19.57</v>
      </c>
      <c r="V1096">
        <v>1094</v>
      </c>
      <c r="X1096">
        <v>81.17</v>
      </c>
      <c r="Y1096">
        <v>1094</v>
      </c>
    </row>
    <row r="1097" spans="3:25" ht="12">
      <c r="C1097" s="10"/>
      <c r="I1097" s="10">
        <v>18.6</v>
      </c>
      <c r="J1097">
        <v>1095</v>
      </c>
      <c r="L1097">
        <v>61.4</v>
      </c>
      <c r="M1097">
        <v>1095</v>
      </c>
      <c r="U1097">
        <v>19.58</v>
      </c>
      <c r="V1097">
        <v>1095</v>
      </c>
      <c r="X1097">
        <v>81.24</v>
      </c>
      <c r="Y1097">
        <v>1095</v>
      </c>
    </row>
    <row r="1098" spans="3:25" ht="12">
      <c r="C1098" s="10"/>
      <c r="I1098" s="10">
        <v>18.61</v>
      </c>
      <c r="J1098">
        <v>1096</v>
      </c>
      <c r="L1098">
        <v>61.46</v>
      </c>
      <c r="M1098">
        <v>1096</v>
      </c>
      <c r="U1098">
        <v>19.6</v>
      </c>
      <c r="V1098">
        <v>1096</v>
      </c>
      <c r="X1098">
        <v>81.31</v>
      </c>
      <c r="Y1098">
        <v>1096</v>
      </c>
    </row>
    <row r="1099" spans="3:25" ht="12">
      <c r="C1099" s="10"/>
      <c r="I1099" s="10">
        <v>18.63</v>
      </c>
      <c r="J1099">
        <v>1097</v>
      </c>
      <c r="L1099">
        <v>61.51</v>
      </c>
      <c r="M1099">
        <v>1097</v>
      </c>
      <c r="U1099">
        <v>19.62</v>
      </c>
      <c r="V1099">
        <v>1097</v>
      </c>
      <c r="X1099">
        <v>81.38</v>
      </c>
      <c r="Y1099">
        <v>1097</v>
      </c>
    </row>
    <row r="1100" spans="3:25" ht="12">
      <c r="C1100" s="10"/>
      <c r="I1100" s="10">
        <v>18.64</v>
      </c>
      <c r="J1100">
        <v>1098</v>
      </c>
      <c r="L1100">
        <v>61.56</v>
      </c>
      <c r="M1100">
        <v>1098</v>
      </c>
      <c r="U1100">
        <v>19.63</v>
      </c>
      <c r="V1100">
        <v>1098</v>
      </c>
      <c r="X1100">
        <v>81.45</v>
      </c>
      <c r="Y1100">
        <v>1098</v>
      </c>
    </row>
    <row r="1101" spans="3:25" ht="12">
      <c r="C1101" s="10"/>
      <c r="I1101" s="10">
        <v>18.66</v>
      </c>
      <c r="J1101">
        <v>1099</v>
      </c>
      <c r="L1101">
        <v>61.61</v>
      </c>
      <c r="M1101">
        <v>1099</v>
      </c>
      <c r="U1101">
        <v>19.65</v>
      </c>
      <c r="V1101">
        <v>1099</v>
      </c>
      <c r="X1101">
        <v>81.51</v>
      </c>
      <c r="Y1101">
        <v>1099</v>
      </c>
    </row>
    <row r="1102" spans="3:25" ht="12">
      <c r="C1102" s="10"/>
      <c r="I1102" s="10">
        <v>18.68</v>
      </c>
      <c r="J1102">
        <v>1100</v>
      </c>
      <c r="L1102">
        <v>61.66</v>
      </c>
      <c r="M1102">
        <v>1100</v>
      </c>
      <c r="U1102">
        <v>19.67</v>
      </c>
      <c r="V1102">
        <v>1100</v>
      </c>
      <c r="X1102">
        <v>81.58</v>
      </c>
      <c r="Y1102">
        <v>1100</v>
      </c>
    </row>
    <row r="1103" spans="3:25" ht="12">
      <c r="C1103" s="10"/>
      <c r="I1103" s="10">
        <v>18.69</v>
      </c>
      <c r="J1103">
        <v>1101</v>
      </c>
      <c r="L1103">
        <v>61.72</v>
      </c>
      <c r="M1103">
        <v>1101</v>
      </c>
      <c r="U1103">
        <v>19.68</v>
      </c>
      <c r="V1103">
        <v>1101</v>
      </c>
      <c r="X1103">
        <v>81.65</v>
      </c>
      <c r="Y1103">
        <v>1101</v>
      </c>
    </row>
    <row r="1104" spans="3:25" ht="12">
      <c r="C1104" s="10"/>
      <c r="I1104" s="10">
        <v>18.71</v>
      </c>
      <c r="J1104">
        <v>1102</v>
      </c>
      <c r="L1104">
        <v>61.77</v>
      </c>
      <c r="M1104">
        <v>1102</v>
      </c>
      <c r="U1104">
        <v>19.7</v>
      </c>
      <c r="V1104">
        <v>1102</v>
      </c>
      <c r="X1104">
        <v>81.72</v>
      </c>
      <c r="Y1104">
        <v>1102</v>
      </c>
    </row>
    <row r="1105" spans="3:25" ht="12">
      <c r="C1105" s="10"/>
      <c r="I1105" s="10">
        <v>18.72</v>
      </c>
      <c r="J1105">
        <v>1103</v>
      </c>
      <c r="L1105">
        <v>61.82</v>
      </c>
      <c r="M1105">
        <v>1103</v>
      </c>
      <c r="U1105">
        <v>19.72</v>
      </c>
      <c r="V1105">
        <v>1103</v>
      </c>
      <c r="X1105">
        <v>81.79</v>
      </c>
      <c r="Y1105">
        <v>1103</v>
      </c>
    </row>
    <row r="1106" spans="3:25" ht="12">
      <c r="C1106" s="10"/>
      <c r="I1106" s="10">
        <v>18.74</v>
      </c>
      <c r="J1106">
        <v>1104</v>
      </c>
      <c r="L1106">
        <v>61.87</v>
      </c>
      <c r="M1106">
        <v>1104</v>
      </c>
      <c r="U1106">
        <v>19.73</v>
      </c>
      <c r="V1106">
        <v>1104</v>
      </c>
      <c r="X1106">
        <v>81.86</v>
      </c>
      <c r="Y1106">
        <v>1104</v>
      </c>
    </row>
    <row r="1107" spans="3:25" ht="12">
      <c r="C1107" s="10"/>
      <c r="I1107" s="10">
        <v>18.75</v>
      </c>
      <c r="J1107">
        <v>1105</v>
      </c>
      <c r="L1107">
        <v>61.93</v>
      </c>
      <c r="M1107">
        <v>1105</v>
      </c>
      <c r="U1107">
        <v>19.75</v>
      </c>
      <c r="V1107">
        <v>1105</v>
      </c>
      <c r="X1107">
        <v>81.93</v>
      </c>
      <c r="Y1107">
        <v>1105</v>
      </c>
    </row>
    <row r="1108" spans="3:25" ht="12">
      <c r="C1108" s="10"/>
      <c r="I1108" s="10">
        <v>18.77</v>
      </c>
      <c r="J1108">
        <v>1106</v>
      </c>
      <c r="L1108">
        <v>61.98</v>
      </c>
      <c r="M1108">
        <v>1106</v>
      </c>
      <c r="U1108">
        <v>19.77</v>
      </c>
      <c r="V1108">
        <v>1106</v>
      </c>
      <c r="X1108">
        <v>82</v>
      </c>
      <c r="Y1108">
        <v>1106</v>
      </c>
    </row>
    <row r="1109" spans="3:25" ht="12">
      <c r="C1109" s="10"/>
      <c r="I1109" s="10">
        <v>18.79</v>
      </c>
      <c r="J1109">
        <v>1107</v>
      </c>
      <c r="L1109">
        <v>62.03</v>
      </c>
      <c r="M1109">
        <v>1107</v>
      </c>
      <c r="U1109">
        <v>19.78</v>
      </c>
      <c r="V1109">
        <v>1107</v>
      </c>
      <c r="X1109">
        <v>82.06</v>
      </c>
      <c r="Y1109">
        <v>1107</v>
      </c>
    </row>
    <row r="1110" spans="3:25" ht="12">
      <c r="C1110" s="10"/>
      <c r="I1110" s="10">
        <v>18.8</v>
      </c>
      <c r="J1110">
        <v>1108</v>
      </c>
      <c r="L1110">
        <v>62.08</v>
      </c>
      <c r="M1110">
        <v>1108</v>
      </c>
      <c r="U1110">
        <v>19.8</v>
      </c>
      <c r="V1110">
        <v>1108</v>
      </c>
      <c r="X1110">
        <v>82.13</v>
      </c>
      <c r="Y1110">
        <v>1108</v>
      </c>
    </row>
    <row r="1111" spans="3:25" ht="12">
      <c r="C1111" s="10"/>
      <c r="I1111" s="10">
        <v>18.82</v>
      </c>
      <c r="J1111">
        <v>1109</v>
      </c>
      <c r="L1111">
        <v>62.13</v>
      </c>
      <c r="M1111">
        <v>1109</v>
      </c>
      <c r="U1111">
        <v>19.82</v>
      </c>
      <c r="V1111">
        <v>1109</v>
      </c>
      <c r="X1111">
        <v>82.2</v>
      </c>
      <c r="Y1111">
        <v>1109</v>
      </c>
    </row>
    <row r="1112" spans="3:25" ht="12">
      <c r="C1112" s="10"/>
      <c r="I1112" s="10">
        <v>18.83</v>
      </c>
      <c r="J1112">
        <v>1110</v>
      </c>
      <c r="L1112">
        <v>62.19</v>
      </c>
      <c r="M1112">
        <v>1110</v>
      </c>
      <c r="U1112">
        <v>19.83</v>
      </c>
      <c r="V1112">
        <v>1110</v>
      </c>
      <c r="X1112">
        <v>82.27</v>
      </c>
      <c r="Y1112">
        <v>1110</v>
      </c>
    </row>
    <row r="1113" spans="3:25" ht="12">
      <c r="C1113" s="10"/>
      <c r="I1113" s="10">
        <v>18.85</v>
      </c>
      <c r="J1113">
        <v>1111</v>
      </c>
      <c r="L1113">
        <v>62.24</v>
      </c>
      <c r="M1113">
        <v>1111</v>
      </c>
      <c r="U1113">
        <v>19.85</v>
      </c>
      <c r="V1113">
        <v>1111</v>
      </c>
      <c r="X1113">
        <v>82.34</v>
      </c>
      <c r="Y1113">
        <v>1111</v>
      </c>
    </row>
    <row r="1114" spans="3:25" ht="12">
      <c r="C1114" s="10"/>
      <c r="I1114" s="10">
        <v>18.86</v>
      </c>
      <c r="J1114">
        <v>1112</v>
      </c>
      <c r="L1114">
        <v>62.29</v>
      </c>
      <c r="M1114">
        <v>1112</v>
      </c>
      <c r="U1114">
        <v>19.87</v>
      </c>
      <c r="V1114">
        <v>1112</v>
      </c>
      <c r="X1114">
        <v>82.41</v>
      </c>
      <c r="Y1114">
        <v>1112</v>
      </c>
    </row>
    <row r="1115" spans="3:25" ht="12">
      <c r="C1115" s="10"/>
      <c r="I1115" s="10">
        <v>18.88</v>
      </c>
      <c r="J1115">
        <v>1113</v>
      </c>
      <c r="L1115">
        <v>62.34</v>
      </c>
      <c r="M1115">
        <v>1113</v>
      </c>
      <c r="U1115">
        <v>19.88</v>
      </c>
      <c r="V1115">
        <v>1113</v>
      </c>
      <c r="X1115">
        <v>82.48</v>
      </c>
      <c r="Y1115">
        <v>1113</v>
      </c>
    </row>
    <row r="1116" spans="3:25" ht="12">
      <c r="C1116" s="10"/>
      <c r="I1116" s="10">
        <v>18.9</v>
      </c>
      <c r="J1116">
        <v>1114</v>
      </c>
      <c r="L1116">
        <v>62.39</v>
      </c>
      <c r="M1116">
        <v>1114</v>
      </c>
      <c r="U1116">
        <v>19.9</v>
      </c>
      <c r="V1116">
        <v>1114</v>
      </c>
      <c r="X1116">
        <v>82.55</v>
      </c>
      <c r="Y1116">
        <v>1114</v>
      </c>
    </row>
    <row r="1117" spans="3:25" ht="12">
      <c r="C1117" s="10"/>
      <c r="I1117" s="10">
        <v>18.91</v>
      </c>
      <c r="J1117">
        <v>1115</v>
      </c>
      <c r="L1117">
        <v>62.45</v>
      </c>
      <c r="M1117">
        <v>1115</v>
      </c>
      <c r="U1117">
        <v>19.92</v>
      </c>
      <c r="V1117">
        <v>1115</v>
      </c>
      <c r="X1117">
        <v>82.62</v>
      </c>
      <c r="Y1117">
        <v>1115</v>
      </c>
    </row>
    <row r="1118" spans="3:25" ht="12">
      <c r="C1118" s="10"/>
      <c r="I1118" s="10">
        <v>18.93</v>
      </c>
      <c r="J1118">
        <v>1116</v>
      </c>
      <c r="L1118">
        <v>62.5</v>
      </c>
      <c r="M1118">
        <v>1116</v>
      </c>
      <c r="U1118">
        <v>19.93</v>
      </c>
      <c r="V1118">
        <v>1116</v>
      </c>
      <c r="X1118">
        <v>82.68</v>
      </c>
      <c r="Y1118">
        <v>1116</v>
      </c>
    </row>
    <row r="1119" spans="3:25" ht="12">
      <c r="C1119" s="10"/>
      <c r="I1119" s="10">
        <v>18.94</v>
      </c>
      <c r="J1119">
        <v>1117</v>
      </c>
      <c r="L1119">
        <v>62.55</v>
      </c>
      <c r="M1119">
        <v>1117</v>
      </c>
      <c r="U1119">
        <v>19.95</v>
      </c>
      <c r="V1119">
        <v>1117</v>
      </c>
      <c r="X1119">
        <v>82.75</v>
      </c>
      <c r="Y1119">
        <v>1117</v>
      </c>
    </row>
    <row r="1120" spans="3:25" ht="12">
      <c r="C1120" s="10"/>
      <c r="I1120" s="10">
        <v>18.96</v>
      </c>
      <c r="J1120">
        <v>1118</v>
      </c>
      <c r="L1120">
        <v>62.6</v>
      </c>
      <c r="M1120">
        <v>1118</v>
      </c>
      <c r="U1120">
        <v>19.96</v>
      </c>
      <c r="V1120">
        <v>1118</v>
      </c>
      <c r="X1120">
        <v>82.82</v>
      </c>
      <c r="Y1120">
        <v>1118</v>
      </c>
    </row>
    <row r="1121" spans="3:25" ht="12">
      <c r="C1121" s="10"/>
      <c r="I1121" s="10">
        <v>18.97</v>
      </c>
      <c r="J1121">
        <v>1119</v>
      </c>
      <c r="L1121">
        <v>62.66</v>
      </c>
      <c r="M1121">
        <v>1119</v>
      </c>
      <c r="U1121">
        <v>19.98</v>
      </c>
      <c r="V1121">
        <v>1119</v>
      </c>
      <c r="X1121">
        <v>82.89</v>
      </c>
      <c r="Y1121">
        <v>1119</v>
      </c>
    </row>
    <row r="1122" spans="3:25" ht="12">
      <c r="C1122" s="10"/>
      <c r="I1122" s="10">
        <v>18.99</v>
      </c>
      <c r="J1122">
        <v>1120</v>
      </c>
      <c r="L1122">
        <v>62.71</v>
      </c>
      <c r="M1122">
        <v>1120</v>
      </c>
      <c r="U1122">
        <v>20</v>
      </c>
      <c r="V1122">
        <v>1120</v>
      </c>
      <c r="X1122">
        <v>82.96</v>
      </c>
      <c r="Y1122">
        <v>1120</v>
      </c>
    </row>
    <row r="1123" spans="3:25" ht="12">
      <c r="C1123" s="10"/>
      <c r="I1123" s="10">
        <v>19.01</v>
      </c>
      <c r="J1123">
        <v>1121</v>
      </c>
      <c r="L1123">
        <v>62.76</v>
      </c>
      <c r="M1123">
        <v>1121</v>
      </c>
      <c r="U1123">
        <v>20.01</v>
      </c>
      <c r="V1123">
        <v>1121</v>
      </c>
      <c r="X1123">
        <v>83.03</v>
      </c>
      <c r="Y1123">
        <v>1121</v>
      </c>
    </row>
    <row r="1124" spans="3:25" ht="12">
      <c r="C1124" s="10"/>
      <c r="I1124" s="10">
        <v>19.02</v>
      </c>
      <c r="J1124">
        <v>1122</v>
      </c>
      <c r="L1124">
        <v>62.81</v>
      </c>
      <c r="M1124">
        <v>1122</v>
      </c>
      <c r="U1124">
        <v>20.03</v>
      </c>
      <c r="V1124">
        <v>1122</v>
      </c>
      <c r="X1124">
        <v>83.1</v>
      </c>
      <c r="Y1124">
        <v>1122</v>
      </c>
    </row>
    <row r="1125" spans="3:25" ht="12">
      <c r="C1125" s="10"/>
      <c r="I1125" s="10">
        <v>19.04</v>
      </c>
      <c r="J1125">
        <v>1123</v>
      </c>
      <c r="L1125">
        <v>62.86</v>
      </c>
      <c r="M1125">
        <v>1123</v>
      </c>
      <c r="U1125">
        <v>20.05</v>
      </c>
      <c r="V1125">
        <v>1123</v>
      </c>
      <c r="X1125">
        <v>83.17</v>
      </c>
      <c r="Y1125">
        <v>1123</v>
      </c>
    </row>
    <row r="1126" spans="3:25" ht="12">
      <c r="C1126" s="10"/>
      <c r="I1126" s="10">
        <v>19.05</v>
      </c>
      <c r="J1126">
        <v>1124</v>
      </c>
      <c r="L1126">
        <v>62.92</v>
      </c>
      <c r="M1126">
        <v>1124</v>
      </c>
      <c r="U1126">
        <v>20.06</v>
      </c>
      <c r="V1126">
        <v>1124</v>
      </c>
      <c r="X1126">
        <v>83.23</v>
      </c>
      <c r="Y1126">
        <v>1124</v>
      </c>
    </row>
    <row r="1127" spans="3:25" ht="12">
      <c r="C1127" s="10"/>
      <c r="I1127" s="10">
        <v>19.07</v>
      </c>
      <c r="J1127">
        <v>1125</v>
      </c>
      <c r="L1127">
        <v>62.97</v>
      </c>
      <c r="M1127">
        <v>1125</v>
      </c>
      <c r="U1127">
        <v>20.08</v>
      </c>
      <c r="V1127">
        <v>1125</v>
      </c>
      <c r="X1127">
        <v>83.3</v>
      </c>
      <c r="Y1127">
        <v>1125</v>
      </c>
    </row>
    <row r="1128" spans="3:25" ht="12">
      <c r="C1128" s="10"/>
      <c r="I1128" s="10">
        <v>19.08</v>
      </c>
      <c r="J1128">
        <v>1126</v>
      </c>
      <c r="L1128">
        <v>63.02</v>
      </c>
      <c r="M1128">
        <v>1126</v>
      </c>
      <c r="U1128">
        <v>20.1</v>
      </c>
      <c r="V1128">
        <v>1126</v>
      </c>
      <c r="X1128">
        <v>83.37</v>
      </c>
      <c r="Y1128">
        <v>1126</v>
      </c>
    </row>
    <row r="1129" spans="3:25" ht="12">
      <c r="C1129" s="10"/>
      <c r="I1129" s="10">
        <v>19.1</v>
      </c>
      <c r="J1129">
        <v>1127</v>
      </c>
      <c r="L1129">
        <v>63.07</v>
      </c>
      <c r="M1129">
        <v>1127</v>
      </c>
      <c r="U1129">
        <v>20.11</v>
      </c>
      <c r="V1129">
        <v>1127</v>
      </c>
      <c r="X1129">
        <v>83.44</v>
      </c>
      <c r="Y1129">
        <v>1127</v>
      </c>
    </row>
    <row r="1130" spans="3:25" ht="12">
      <c r="C1130" s="10"/>
      <c r="I1130" s="10">
        <v>19.12</v>
      </c>
      <c r="J1130">
        <v>1128</v>
      </c>
      <c r="L1130">
        <v>63.13</v>
      </c>
      <c r="M1130">
        <v>1128</v>
      </c>
      <c r="U1130">
        <v>20.13</v>
      </c>
      <c r="V1130">
        <v>1128</v>
      </c>
      <c r="X1130">
        <v>83.51</v>
      </c>
      <c r="Y1130">
        <v>1128</v>
      </c>
    </row>
    <row r="1131" spans="3:25" ht="12">
      <c r="C1131" s="10"/>
      <c r="I1131" s="10">
        <v>19.13</v>
      </c>
      <c r="J1131">
        <v>1129</v>
      </c>
      <c r="L1131">
        <v>63.18</v>
      </c>
      <c r="M1131">
        <v>1129</v>
      </c>
      <c r="U1131">
        <v>20.15</v>
      </c>
      <c r="V1131">
        <v>1129</v>
      </c>
      <c r="X1131">
        <v>83.58</v>
      </c>
      <c r="Y1131">
        <v>1129</v>
      </c>
    </row>
    <row r="1132" spans="3:25" ht="12">
      <c r="C1132" s="10"/>
      <c r="I1132" s="10">
        <v>19.15</v>
      </c>
      <c r="J1132">
        <v>1130</v>
      </c>
      <c r="L1132">
        <v>63.23</v>
      </c>
      <c r="M1132">
        <v>1130</v>
      </c>
      <c r="U1132">
        <v>20.16</v>
      </c>
      <c r="V1132">
        <v>1130</v>
      </c>
      <c r="X1132">
        <v>83.65</v>
      </c>
      <c r="Y1132">
        <v>1130</v>
      </c>
    </row>
    <row r="1133" spans="3:25" ht="12">
      <c r="C1133" s="10"/>
      <c r="I1133" s="10">
        <v>19.16</v>
      </c>
      <c r="J1133">
        <v>1131</v>
      </c>
      <c r="L1133">
        <v>63.28</v>
      </c>
      <c r="M1133">
        <v>1131</v>
      </c>
      <c r="U1133">
        <v>20.18</v>
      </c>
      <c r="V1133">
        <v>1131</v>
      </c>
      <c r="X1133">
        <v>83.72</v>
      </c>
      <c r="Y1133">
        <v>1131</v>
      </c>
    </row>
    <row r="1134" spans="3:25" ht="12">
      <c r="C1134" s="10"/>
      <c r="I1134" s="10">
        <v>19.18</v>
      </c>
      <c r="J1134">
        <v>1132</v>
      </c>
      <c r="L1134">
        <v>63.33</v>
      </c>
      <c r="M1134">
        <v>1132</v>
      </c>
      <c r="U1134">
        <v>20.2</v>
      </c>
      <c r="V1134">
        <v>1132</v>
      </c>
      <c r="X1134">
        <v>83.78</v>
      </c>
      <c r="Y1134">
        <v>1132</v>
      </c>
    </row>
    <row r="1135" spans="3:25" ht="12">
      <c r="C1135" s="10"/>
      <c r="I1135" s="10">
        <v>19.19</v>
      </c>
      <c r="J1135">
        <v>1133</v>
      </c>
      <c r="L1135">
        <v>63.39</v>
      </c>
      <c r="M1135">
        <v>1133</v>
      </c>
      <c r="U1135">
        <v>20.21</v>
      </c>
      <c r="V1135">
        <v>1133</v>
      </c>
      <c r="X1135">
        <v>83.85</v>
      </c>
      <c r="Y1135">
        <v>1133</v>
      </c>
    </row>
    <row r="1136" spans="3:25" ht="12">
      <c r="C1136" s="10"/>
      <c r="I1136" s="10">
        <v>19.21</v>
      </c>
      <c r="J1136">
        <v>1134</v>
      </c>
      <c r="L1136">
        <v>63.44</v>
      </c>
      <c r="M1136">
        <v>1134</v>
      </c>
      <c r="U1136">
        <v>20.23</v>
      </c>
      <c r="V1136">
        <v>1134</v>
      </c>
      <c r="X1136">
        <v>83.92</v>
      </c>
      <c r="Y1136">
        <v>1134</v>
      </c>
    </row>
    <row r="1137" spans="3:25" ht="12">
      <c r="C1137" s="10"/>
      <c r="I1137" s="10">
        <v>19.22</v>
      </c>
      <c r="J1137">
        <v>1135</v>
      </c>
      <c r="L1137">
        <v>63.49</v>
      </c>
      <c r="M1137">
        <v>1135</v>
      </c>
      <c r="U1137">
        <v>20.25</v>
      </c>
      <c r="V1137">
        <v>1135</v>
      </c>
      <c r="X1137">
        <v>83.99</v>
      </c>
      <c r="Y1137">
        <v>1135</v>
      </c>
    </row>
    <row r="1138" spans="3:25" ht="12">
      <c r="C1138" s="10"/>
      <c r="I1138" s="10">
        <v>19.24</v>
      </c>
      <c r="J1138">
        <v>1136</v>
      </c>
      <c r="L1138">
        <v>63.54</v>
      </c>
      <c r="M1138">
        <v>1136</v>
      </c>
      <c r="U1138">
        <v>20.26</v>
      </c>
      <c r="V1138">
        <v>1136</v>
      </c>
      <c r="X1138">
        <v>84.06</v>
      </c>
      <c r="Y1138">
        <v>1136</v>
      </c>
    </row>
    <row r="1139" spans="3:25" ht="12">
      <c r="C1139" s="10"/>
      <c r="I1139" s="10">
        <v>19.26</v>
      </c>
      <c r="J1139">
        <v>1137</v>
      </c>
      <c r="L1139">
        <v>63.59</v>
      </c>
      <c r="M1139">
        <v>1137</v>
      </c>
      <c r="U1139">
        <v>20.28</v>
      </c>
      <c r="V1139">
        <v>1137</v>
      </c>
      <c r="X1139">
        <v>84.13</v>
      </c>
      <c r="Y1139">
        <v>1137</v>
      </c>
    </row>
    <row r="1140" spans="3:25" ht="12">
      <c r="C1140" s="10"/>
      <c r="I1140" s="10">
        <v>19.27</v>
      </c>
      <c r="J1140">
        <v>1138</v>
      </c>
      <c r="L1140">
        <v>63.65</v>
      </c>
      <c r="M1140">
        <v>1138</v>
      </c>
      <c r="U1140">
        <v>20.3</v>
      </c>
      <c r="V1140">
        <v>1138</v>
      </c>
      <c r="X1140">
        <v>84.2</v>
      </c>
      <c r="Y1140">
        <v>1138</v>
      </c>
    </row>
    <row r="1141" spans="3:25" ht="12">
      <c r="C1141" s="10"/>
      <c r="I1141" s="10">
        <v>19.29</v>
      </c>
      <c r="J1141">
        <v>1139</v>
      </c>
      <c r="L1141">
        <v>63.7</v>
      </c>
      <c r="M1141">
        <v>1139</v>
      </c>
      <c r="U1141">
        <v>20.31</v>
      </c>
      <c r="V1141">
        <v>1139</v>
      </c>
      <c r="X1141">
        <v>84.27</v>
      </c>
      <c r="Y1141">
        <v>1139</v>
      </c>
    </row>
    <row r="1142" spans="3:25" ht="12">
      <c r="C1142" s="10"/>
      <c r="I1142" s="10">
        <v>19.3</v>
      </c>
      <c r="J1142">
        <v>1140</v>
      </c>
      <c r="L1142">
        <v>63.75</v>
      </c>
      <c r="M1142">
        <v>1140</v>
      </c>
      <c r="U1142">
        <v>20.33</v>
      </c>
      <c r="V1142">
        <v>1140</v>
      </c>
      <c r="X1142">
        <v>84.33</v>
      </c>
      <c r="Y1142">
        <v>1140</v>
      </c>
    </row>
    <row r="1143" spans="3:25" ht="12">
      <c r="C1143" s="10"/>
      <c r="I1143" s="10">
        <v>19.32</v>
      </c>
      <c r="J1143">
        <v>1141</v>
      </c>
      <c r="L1143">
        <v>63.8</v>
      </c>
      <c r="M1143">
        <v>1141</v>
      </c>
      <c r="U1143">
        <v>20.35</v>
      </c>
      <c r="V1143">
        <v>1141</v>
      </c>
      <c r="X1143">
        <v>84.4</v>
      </c>
      <c r="Y1143">
        <v>1141</v>
      </c>
    </row>
    <row r="1144" spans="3:25" ht="12">
      <c r="C1144" s="10"/>
      <c r="I1144" s="10">
        <v>19.33</v>
      </c>
      <c r="J1144">
        <v>1142</v>
      </c>
      <c r="L1144">
        <v>63.86</v>
      </c>
      <c r="M1144">
        <v>1142</v>
      </c>
      <c r="U1144">
        <v>20.36</v>
      </c>
      <c r="V1144">
        <v>1142</v>
      </c>
      <c r="X1144">
        <v>84.47</v>
      </c>
      <c r="Y1144">
        <v>1142</v>
      </c>
    </row>
    <row r="1145" spans="3:25" ht="12">
      <c r="C1145" s="10"/>
      <c r="I1145" s="10">
        <v>19.35</v>
      </c>
      <c r="J1145">
        <v>1143</v>
      </c>
      <c r="L1145">
        <v>63.91</v>
      </c>
      <c r="M1145">
        <v>1143</v>
      </c>
      <c r="U1145">
        <v>20.38</v>
      </c>
      <c r="V1145">
        <v>1143</v>
      </c>
      <c r="X1145">
        <v>84.54</v>
      </c>
      <c r="Y1145">
        <v>1143</v>
      </c>
    </row>
    <row r="1146" spans="3:25" ht="12">
      <c r="C1146" s="10"/>
      <c r="I1146" s="10">
        <v>19.37</v>
      </c>
      <c r="J1146">
        <v>1144</v>
      </c>
      <c r="L1146">
        <v>63.96</v>
      </c>
      <c r="M1146">
        <v>1144</v>
      </c>
      <c r="U1146">
        <v>20.4</v>
      </c>
      <c r="V1146">
        <v>1144</v>
      </c>
      <c r="X1146">
        <v>84.61</v>
      </c>
      <c r="Y1146">
        <v>1144</v>
      </c>
    </row>
    <row r="1147" spans="3:25" ht="12">
      <c r="C1147" s="10"/>
      <c r="I1147" s="10">
        <v>19.38</v>
      </c>
      <c r="J1147">
        <v>1145</v>
      </c>
      <c r="L1147">
        <v>64.01</v>
      </c>
      <c r="M1147">
        <v>1145</v>
      </c>
      <c r="U1147">
        <v>20.41</v>
      </c>
      <c r="V1147">
        <v>1145</v>
      </c>
      <c r="X1147">
        <v>84.68</v>
      </c>
      <c r="Y1147">
        <v>1145</v>
      </c>
    </row>
    <row r="1148" spans="3:25" ht="12">
      <c r="C1148" s="10"/>
      <c r="I1148" s="10">
        <v>19.4</v>
      </c>
      <c r="J1148">
        <v>1146</v>
      </c>
      <c r="L1148">
        <v>64.06</v>
      </c>
      <c r="M1148">
        <v>1146</v>
      </c>
      <c r="U1148">
        <v>20.43</v>
      </c>
      <c r="V1148">
        <v>1146</v>
      </c>
      <c r="X1148">
        <v>84.75</v>
      </c>
      <c r="Y1148">
        <v>1146</v>
      </c>
    </row>
    <row r="1149" spans="3:25" ht="12">
      <c r="C1149" s="10"/>
      <c r="I1149" s="10">
        <v>19.41</v>
      </c>
      <c r="J1149">
        <v>1147</v>
      </c>
      <c r="L1149">
        <v>64.12</v>
      </c>
      <c r="M1149">
        <v>1147</v>
      </c>
      <c r="U1149">
        <v>20.45</v>
      </c>
      <c r="V1149">
        <v>1147</v>
      </c>
      <c r="X1149">
        <v>84.81</v>
      </c>
      <c r="Y1149">
        <v>1147</v>
      </c>
    </row>
    <row r="1150" spans="3:25" ht="12">
      <c r="C1150" s="10"/>
      <c r="I1150" s="10">
        <v>19.43</v>
      </c>
      <c r="J1150">
        <v>1148</v>
      </c>
      <c r="L1150">
        <v>64.17</v>
      </c>
      <c r="M1150">
        <v>1148</v>
      </c>
      <c r="U1150">
        <v>20.46</v>
      </c>
      <c r="V1150">
        <v>1148</v>
      </c>
      <c r="X1150">
        <v>84.88</v>
      </c>
      <c r="Y1150">
        <v>1148</v>
      </c>
    </row>
    <row r="1151" spans="3:25" ht="12">
      <c r="C1151" s="10"/>
      <c r="I1151" s="10">
        <v>19.44</v>
      </c>
      <c r="J1151">
        <v>1149</v>
      </c>
      <c r="L1151">
        <v>64.22</v>
      </c>
      <c r="M1151">
        <v>1149</v>
      </c>
      <c r="U1151">
        <v>20.48</v>
      </c>
      <c r="V1151">
        <v>1149</v>
      </c>
      <c r="X1151">
        <v>84.95</v>
      </c>
      <c r="Y1151">
        <v>1149</v>
      </c>
    </row>
    <row r="1152" spans="3:25" ht="12">
      <c r="C1152" s="10"/>
      <c r="I1152" s="10">
        <v>19.46</v>
      </c>
      <c r="J1152">
        <v>1150</v>
      </c>
      <c r="L1152">
        <v>64.27</v>
      </c>
      <c r="M1152">
        <v>1150</v>
      </c>
      <c r="U1152">
        <v>20.5</v>
      </c>
      <c r="V1152">
        <v>1150</v>
      </c>
      <c r="X1152">
        <v>85.02</v>
      </c>
      <c r="Y1152">
        <v>1150</v>
      </c>
    </row>
    <row r="1153" spans="3:25" ht="12">
      <c r="C1153" s="10"/>
      <c r="I1153" s="10">
        <v>19.48</v>
      </c>
      <c r="J1153">
        <v>1151</v>
      </c>
      <c r="L1153">
        <v>64.32</v>
      </c>
      <c r="M1153">
        <v>1151</v>
      </c>
      <c r="U1153">
        <v>20.51</v>
      </c>
      <c r="V1153">
        <v>1151</v>
      </c>
      <c r="X1153">
        <v>85.09</v>
      </c>
      <c r="Y1153">
        <v>1151</v>
      </c>
    </row>
    <row r="1154" spans="3:25" ht="12">
      <c r="C1154" s="10"/>
      <c r="I1154" s="10">
        <v>19.49</v>
      </c>
      <c r="J1154">
        <v>1152</v>
      </c>
      <c r="L1154">
        <v>64.38</v>
      </c>
      <c r="M1154">
        <v>1152</v>
      </c>
      <c r="U1154">
        <v>20.53</v>
      </c>
      <c r="V1154">
        <v>1152</v>
      </c>
      <c r="X1154">
        <v>85.16</v>
      </c>
      <c r="Y1154">
        <v>1152</v>
      </c>
    </row>
    <row r="1155" spans="3:25" ht="12">
      <c r="C1155" s="10"/>
      <c r="I1155" s="10">
        <v>19.51</v>
      </c>
      <c r="J1155">
        <v>1153</v>
      </c>
      <c r="L1155">
        <v>64.43</v>
      </c>
      <c r="M1155">
        <v>1153</v>
      </c>
      <c r="U1155">
        <v>20.55</v>
      </c>
      <c r="V1155">
        <v>1153</v>
      </c>
      <c r="X1155">
        <v>85.23</v>
      </c>
      <c r="Y1155">
        <v>1153</v>
      </c>
    </row>
    <row r="1156" spans="3:25" ht="12">
      <c r="C1156" s="10"/>
      <c r="I1156" s="10">
        <v>19.52</v>
      </c>
      <c r="J1156">
        <v>1154</v>
      </c>
      <c r="L1156">
        <v>64.48</v>
      </c>
      <c r="M1156">
        <v>1154</v>
      </c>
      <c r="U1156">
        <v>20.56</v>
      </c>
      <c r="V1156">
        <v>1154</v>
      </c>
      <c r="X1156">
        <v>85.3</v>
      </c>
      <c r="Y1156">
        <v>1154</v>
      </c>
    </row>
    <row r="1157" spans="3:25" ht="12">
      <c r="C1157" s="10"/>
      <c r="I1157" s="10">
        <v>19.54</v>
      </c>
      <c r="J1157">
        <v>1155</v>
      </c>
      <c r="L1157">
        <v>64.53</v>
      </c>
      <c r="M1157">
        <v>1155</v>
      </c>
      <c r="U1157">
        <v>20.58</v>
      </c>
      <c r="V1157">
        <v>1155</v>
      </c>
      <c r="X1157">
        <v>85.36</v>
      </c>
      <c r="Y1157">
        <v>1155</v>
      </c>
    </row>
    <row r="1158" spans="3:25" ht="12">
      <c r="C1158" s="10"/>
      <c r="I1158" s="10">
        <v>19.55</v>
      </c>
      <c r="J1158">
        <v>1156</v>
      </c>
      <c r="L1158">
        <v>64.59</v>
      </c>
      <c r="M1158">
        <v>1156</v>
      </c>
      <c r="U1158">
        <v>20.6</v>
      </c>
      <c r="V1158">
        <v>1156</v>
      </c>
      <c r="X1158">
        <v>85.43</v>
      </c>
      <c r="Y1158">
        <v>1156</v>
      </c>
    </row>
    <row r="1159" spans="3:25" ht="12">
      <c r="C1159" s="10"/>
      <c r="I1159" s="10">
        <v>19.57</v>
      </c>
      <c r="J1159">
        <v>1157</v>
      </c>
      <c r="L1159">
        <v>64.64</v>
      </c>
      <c r="M1159">
        <v>1157</v>
      </c>
      <c r="U1159">
        <v>20.61</v>
      </c>
      <c r="V1159">
        <v>1157</v>
      </c>
      <c r="X1159">
        <v>85.5</v>
      </c>
      <c r="Y1159">
        <v>1157</v>
      </c>
    </row>
    <row r="1160" spans="3:25" ht="12">
      <c r="C1160" s="10"/>
      <c r="I1160" s="10">
        <v>19.59</v>
      </c>
      <c r="J1160">
        <v>1158</v>
      </c>
      <c r="L1160">
        <v>64.69</v>
      </c>
      <c r="M1160">
        <v>1158</v>
      </c>
      <c r="U1160">
        <v>20.63</v>
      </c>
      <c r="V1160">
        <v>1158</v>
      </c>
      <c r="X1160">
        <v>85.57</v>
      </c>
      <c r="Y1160">
        <v>1158</v>
      </c>
    </row>
    <row r="1161" spans="3:25" ht="12">
      <c r="C1161" s="10"/>
      <c r="I1161" s="10">
        <v>19.6</v>
      </c>
      <c r="J1161">
        <v>1159</v>
      </c>
      <c r="L1161">
        <v>64.74</v>
      </c>
      <c r="M1161">
        <v>1159</v>
      </c>
      <c r="U1161">
        <v>20.65</v>
      </c>
      <c r="V1161">
        <v>1159</v>
      </c>
      <c r="X1161">
        <v>85.64</v>
      </c>
      <c r="Y1161">
        <v>1159</v>
      </c>
    </row>
    <row r="1162" spans="3:25" ht="12">
      <c r="C1162" s="10"/>
      <c r="I1162" s="10">
        <v>19.62</v>
      </c>
      <c r="J1162">
        <v>1160</v>
      </c>
      <c r="L1162">
        <v>64.79</v>
      </c>
      <c r="M1162">
        <v>1160</v>
      </c>
      <c r="U1162">
        <v>20.66</v>
      </c>
      <c r="V1162">
        <v>1160</v>
      </c>
      <c r="X1162">
        <v>85.71</v>
      </c>
      <c r="Y1162">
        <v>1160</v>
      </c>
    </row>
    <row r="1163" spans="3:25" ht="12">
      <c r="C1163" s="10"/>
      <c r="I1163" s="10">
        <v>19.63</v>
      </c>
      <c r="J1163">
        <v>1161</v>
      </c>
      <c r="L1163">
        <v>64.85</v>
      </c>
      <c r="M1163">
        <v>1161</v>
      </c>
      <c r="U1163">
        <v>20.68</v>
      </c>
      <c r="V1163">
        <v>1161</v>
      </c>
      <c r="X1163">
        <v>85.78</v>
      </c>
      <c r="Y1163">
        <v>1161</v>
      </c>
    </row>
    <row r="1164" spans="3:25" ht="12">
      <c r="C1164" s="10"/>
      <c r="I1164" s="10">
        <v>19.65</v>
      </c>
      <c r="J1164">
        <v>1162</v>
      </c>
      <c r="L1164">
        <v>64.9</v>
      </c>
      <c r="M1164">
        <v>1162</v>
      </c>
      <c r="U1164">
        <v>20.69</v>
      </c>
      <c r="V1164">
        <v>1162</v>
      </c>
      <c r="X1164">
        <v>85.85</v>
      </c>
      <c r="Y1164">
        <v>1162</v>
      </c>
    </row>
    <row r="1165" spans="3:25" ht="12">
      <c r="C1165" s="10"/>
      <c r="I1165" s="10">
        <v>19.66</v>
      </c>
      <c r="J1165">
        <v>1163</v>
      </c>
      <c r="L1165">
        <v>64.95</v>
      </c>
      <c r="M1165">
        <v>1163</v>
      </c>
      <c r="U1165">
        <v>20.71</v>
      </c>
      <c r="V1165">
        <v>1163</v>
      </c>
      <c r="X1165">
        <v>85.91</v>
      </c>
      <c r="Y1165">
        <v>1163</v>
      </c>
    </row>
    <row r="1166" spans="3:25" ht="12">
      <c r="C1166" s="10"/>
      <c r="I1166" s="10">
        <v>19.68</v>
      </c>
      <c r="J1166">
        <v>1164</v>
      </c>
      <c r="L1166">
        <v>65</v>
      </c>
      <c r="M1166">
        <v>1164</v>
      </c>
      <c r="U1166">
        <v>20.73</v>
      </c>
      <c r="V1166">
        <v>1164</v>
      </c>
      <c r="X1166">
        <v>85.98</v>
      </c>
      <c r="Y1166">
        <v>1164</v>
      </c>
    </row>
    <row r="1167" spans="3:25" ht="12">
      <c r="C1167" s="10"/>
      <c r="I1167" s="10">
        <v>19.69</v>
      </c>
      <c r="J1167">
        <v>1165</v>
      </c>
      <c r="L1167">
        <v>65.05</v>
      </c>
      <c r="M1167">
        <v>1165</v>
      </c>
      <c r="U1167">
        <v>20.74</v>
      </c>
      <c r="V1167">
        <v>1165</v>
      </c>
      <c r="X1167">
        <v>86.05</v>
      </c>
      <c r="Y1167">
        <v>1165</v>
      </c>
    </row>
    <row r="1168" spans="3:25" ht="12">
      <c r="C1168" s="10"/>
      <c r="I1168" s="10">
        <v>19.71</v>
      </c>
      <c r="J1168">
        <v>1166</v>
      </c>
      <c r="L1168">
        <v>65.11</v>
      </c>
      <c r="M1168">
        <v>1166</v>
      </c>
      <c r="U1168">
        <v>20.76</v>
      </c>
      <c r="V1168">
        <v>1166</v>
      </c>
      <c r="X1168">
        <v>86.12</v>
      </c>
      <c r="Y1168">
        <v>1166</v>
      </c>
    </row>
    <row r="1169" spans="3:25" ht="12">
      <c r="C1169" s="10"/>
      <c r="I1169" s="10">
        <v>19.73</v>
      </c>
      <c r="J1169">
        <v>1167</v>
      </c>
      <c r="L1169">
        <v>65.16</v>
      </c>
      <c r="M1169">
        <v>1167</v>
      </c>
      <c r="U1169">
        <v>20.78</v>
      </c>
      <c r="V1169">
        <v>1167</v>
      </c>
      <c r="X1169">
        <v>86.19</v>
      </c>
      <c r="Y1169">
        <v>1167</v>
      </c>
    </row>
    <row r="1170" spans="3:25" ht="12">
      <c r="C1170" s="10"/>
      <c r="I1170" s="10">
        <v>19.74</v>
      </c>
      <c r="J1170">
        <v>1168</v>
      </c>
      <c r="L1170">
        <v>65.21</v>
      </c>
      <c r="M1170">
        <v>1168</v>
      </c>
      <c r="U1170">
        <v>20.79</v>
      </c>
      <c r="V1170">
        <v>1168</v>
      </c>
      <c r="X1170">
        <v>86.26</v>
      </c>
      <c r="Y1170">
        <v>1168</v>
      </c>
    </row>
    <row r="1171" spans="3:25" ht="12">
      <c r="C1171" s="10"/>
      <c r="I1171" s="10">
        <v>19.76</v>
      </c>
      <c r="J1171">
        <v>1169</v>
      </c>
      <c r="L1171">
        <v>65.26</v>
      </c>
      <c r="M1171">
        <v>1169</v>
      </c>
      <c r="U1171">
        <v>20.81</v>
      </c>
      <c r="V1171">
        <v>1169</v>
      </c>
      <c r="X1171">
        <v>86.33</v>
      </c>
      <c r="Y1171">
        <v>1169</v>
      </c>
    </row>
    <row r="1172" spans="3:25" ht="12">
      <c r="C1172" s="10"/>
      <c r="I1172" s="10">
        <v>19.77</v>
      </c>
      <c r="J1172">
        <v>1170</v>
      </c>
      <c r="L1172">
        <v>65.32</v>
      </c>
      <c r="M1172">
        <v>1170</v>
      </c>
      <c r="U1172">
        <v>20.83</v>
      </c>
      <c r="V1172">
        <v>1170</v>
      </c>
      <c r="X1172">
        <v>86.39</v>
      </c>
      <c r="Y1172">
        <v>1170</v>
      </c>
    </row>
    <row r="1173" spans="3:25" ht="12">
      <c r="C1173" s="10"/>
      <c r="I1173" s="10">
        <v>19.79</v>
      </c>
      <c r="J1173">
        <v>1171</v>
      </c>
      <c r="L1173">
        <v>65.37</v>
      </c>
      <c r="M1173">
        <v>1171</v>
      </c>
      <c r="U1173">
        <v>20.84</v>
      </c>
      <c r="V1173">
        <v>1171</v>
      </c>
      <c r="X1173">
        <v>86.46</v>
      </c>
      <c r="Y1173">
        <v>1171</v>
      </c>
    </row>
    <row r="1174" spans="3:25" ht="12">
      <c r="C1174" s="10"/>
      <c r="I1174" s="10">
        <v>19.8</v>
      </c>
      <c r="J1174">
        <v>1172</v>
      </c>
      <c r="L1174">
        <v>65.42</v>
      </c>
      <c r="M1174">
        <v>1172</v>
      </c>
      <c r="U1174">
        <v>20.86</v>
      </c>
      <c r="V1174">
        <v>1172</v>
      </c>
      <c r="X1174">
        <v>86.53</v>
      </c>
      <c r="Y1174">
        <v>1172</v>
      </c>
    </row>
    <row r="1175" spans="3:25" ht="12">
      <c r="C1175" s="10"/>
      <c r="I1175" s="10">
        <v>19.82</v>
      </c>
      <c r="J1175">
        <v>1173</v>
      </c>
      <c r="L1175">
        <v>65.47</v>
      </c>
      <c r="M1175">
        <v>1173</v>
      </c>
      <c r="U1175">
        <v>20.88</v>
      </c>
      <c r="V1175">
        <v>1173</v>
      </c>
      <c r="X1175">
        <v>86.6</v>
      </c>
      <c r="Y1175">
        <v>1173</v>
      </c>
    </row>
    <row r="1176" spans="3:25" ht="12">
      <c r="C1176" s="10"/>
      <c r="I1176" s="10">
        <v>19.84</v>
      </c>
      <c r="J1176">
        <v>1174</v>
      </c>
      <c r="L1176">
        <v>65.52</v>
      </c>
      <c r="M1176">
        <v>1174</v>
      </c>
      <c r="U1176">
        <v>20.89</v>
      </c>
      <c r="V1176">
        <v>1174</v>
      </c>
      <c r="X1176">
        <v>86.67</v>
      </c>
      <c r="Y1176">
        <v>1174</v>
      </c>
    </row>
    <row r="1177" spans="3:25" ht="12">
      <c r="C1177" s="10"/>
      <c r="I1177" s="10">
        <v>19.85</v>
      </c>
      <c r="J1177">
        <v>1175</v>
      </c>
      <c r="L1177">
        <v>65.58</v>
      </c>
      <c r="M1177">
        <v>1175</v>
      </c>
      <c r="U1177">
        <v>20.91</v>
      </c>
      <c r="V1177">
        <v>1175</v>
      </c>
      <c r="X1177">
        <v>86.74</v>
      </c>
      <c r="Y1177">
        <v>1175</v>
      </c>
    </row>
    <row r="1178" spans="3:25" ht="12">
      <c r="C1178" s="10"/>
      <c r="I1178" s="10">
        <v>19.87</v>
      </c>
      <c r="J1178">
        <v>1176</v>
      </c>
      <c r="L1178">
        <v>65.63</v>
      </c>
      <c r="M1178">
        <v>1176</v>
      </c>
      <c r="U1178">
        <v>20.93</v>
      </c>
      <c r="V1178">
        <v>1176</v>
      </c>
      <c r="X1178">
        <v>86.81</v>
      </c>
      <c r="Y1178">
        <v>1176</v>
      </c>
    </row>
    <row r="1179" spans="3:25" ht="12">
      <c r="C1179" s="10"/>
      <c r="I1179" s="10">
        <v>19.88</v>
      </c>
      <c r="J1179">
        <v>1177</v>
      </c>
      <c r="L1179">
        <v>65.68</v>
      </c>
      <c r="M1179">
        <v>1177</v>
      </c>
      <c r="U1179">
        <v>20.94</v>
      </c>
      <c r="V1179">
        <v>1177</v>
      </c>
      <c r="X1179">
        <v>86.88</v>
      </c>
      <c r="Y1179">
        <v>1177</v>
      </c>
    </row>
    <row r="1180" spans="3:25" ht="12">
      <c r="C1180" s="10"/>
      <c r="I1180" s="10">
        <v>19.9</v>
      </c>
      <c r="J1180">
        <v>1178</v>
      </c>
      <c r="L1180">
        <v>65.73</v>
      </c>
      <c r="M1180">
        <v>1178</v>
      </c>
      <c r="U1180">
        <v>20.96</v>
      </c>
      <c r="V1180">
        <v>1178</v>
      </c>
      <c r="X1180">
        <v>86.94</v>
      </c>
      <c r="Y1180">
        <v>1178</v>
      </c>
    </row>
    <row r="1181" spans="3:25" ht="12">
      <c r="C1181" s="10"/>
      <c r="I1181" s="10">
        <v>19.91</v>
      </c>
      <c r="J1181">
        <v>1179</v>
      </c>
      <c r="L1181">
        <v>65.78</v>
      </c>
      <c r="M1181">
        <v>1179</v>
      </c>
      <c r="U1181">
        <v>20.98</v>
      </c>
      <c r="V1181">
        <v>1179</v>
      </c>
      <c r="X1181">
        <v>87.01</v>
      </c>
      <c r="Y1181">
        <v>1179</v>
      </c>
    </row>
    <row r="1182" spans="3:25" ht="12">
      <c r="C1182" s="10"/>
      <c r="I1182" s="10">
        <v>19.93</v>
      </c>
      <c r="J1182">
        <v>1180</v>
      </c>
      <c r="L1182">
        <v>65.84</v>
      </c>
      <c r="M1182">
        <v>1180</v>
      </c>
      <c r="U1182">
        <v>20.99</v>
      </c>
      <c r="V1182">
        <v>1180</v>
      </c>
      <c r="X1182">
        <v>87.08</v>
      </c>
      <c r="Y1182">
        <v>1180</v>
      </c>
    </row>
    <row r="1183" spans="3:25" ht="12">
      <c r="C1183" s="10"/>
      <c r="I1183" s="10">
        <v>19.95</v>
      </c>
      <c r="J1183">
        <v>1181</v>
      </c>
      <c r="L1183">
        <v>65.89</v>
      </c>
      <c r="M1183">
        <v>1181</v>
      </c>
      <c r="U1183">
        <v>21.01</v>
      </c>
      <c r="V1183">
        <v>1181</v>
      </c>
      <c r="X1183">
        <v>87.15</v>
      </c>
      <c r="Y1183">
        <v>1181</v>
      </c>
    </row>
    <row r="1184" spans="3:25" ht="12">
      <c r="C1184" s="10"/>
      <c r="I1184" s="10">
        <v>19.96</v>
      </c>
      <c r="J1184">
        <v>1182</v>
      </c>
      <c r="L1184">
        <v>65.94</v>
      </c>
      <c r="M1184">
        <v>1182</v>
      </c>
      <c r="U1184">
        <v>21.03</v>
      </c>
      <c r="V1184">
        <v>1182</v>
      </c>
      <c r="X1184">
        <v>87.22</v>
      </c>
      <c r="Y1184">
        <v>1182</v>
      </c>
    </row>
    <row r="1185" spans="3:25" ht="12">
      <c r="C1185" s="10"/>
      <c r="I1185" s="10">
        <v>19.98</v>
      </c>
      <c r="J1185">
        <v>1183</v>
      </c>
      <c r="L1185">
        <v>65.99</v>
      </c>
      <c r="M1185">
        <v>1183</v>
      </c>
      <c r="U1185">
        <v>21.04</v>
      </c>
      <c r="V1185">
        <v>1183</v>
      </c>
      <c r="X1185">
        <v>87.29</v>
      </c>
      <c r="Y1185">
        <v>1183</v>
      </c>
    </row>
    <row r="1186" spans="3:25" ht="12">
      <c r="C1186" s="10"/>
      <c r="I1186" s="10">
        <v>19.99</v>
      </c>
      <c r="J1186">
        <v>1184</v>
      </c>
      <c r="L1186">
        <v>66.04</v>
      </c>
      <c r="M1186">
        <v>1184</v>
      </c>
      <c r="U1186">
        <v>21.06</v>
      </c>
      <c r="V1186">
        <v>1184</v>
      </c>
      <c r="X1186">
        <v>87.36</v>
      </c>
      <c r="Y1186">
        <v>1184</v>
      </c>
    </row>
    <row r="1187" spans="3:25" ht="12">
      <c r="C1187" s="10"/>
      <c r="I1187" s="10">
        <v>20.01</v>
      </c>
      <c r="J1187">
        <v>1185</v>
      </c>
      <c r="L1187">
        <v>66.1</v>
      </c>
      <c r="M1187">
        <v>1185</v>
      </c>
      <c r="U1187">
        <v>21.08</v>
      </c>
      <c r="V1187">
        <v>1185</v>
      </c>
      <c r="X1187">
        <v>87.42</v>
      </c>
      <c r="Y1187">
        <v>1185</v>
      </c>
    </row>
    <row r="1188" spans="3:25" ht="12">
      <c r="C1188" s="10"/>
      <c r="I1188" s="10">
        <v>20.02</v>
      </c>
      <c r="J1188">
        <v>1186</v>
      </c>
      <c r="L1188">
        <v>66.15</v>
      </c>
      <c r="M1188">
        <v>1186</v>
      </c>
      <c r="U1188">
        <v>21.09</v>
      </c>
      <c r="V1188">
        <v>1186</v>
      </c>
      <c r="X1188">
        <v>87.49</v>
      </c>
      <c r="Y1188">
        <v>1186</v>
      </c>
    </row>
    <row r="1189" spans="3:25" ht="12">
      <c r="C1189" s="10"/>
      <c r="I1189" s="10">
        <v>20.04</v>
      </c>
      <c r="J1189">
        <v>1187</v>
      </c>
      <c r="L1189">
        <v>66.2</v>
      </c>
      <c r="M1189">
        <v>1187</v>
      </c>
      <c r="U1189">
        <v>21.11</v>
      </c>
      <c r="V1189">
        <v>1187</v>
      </c>
      <c r="X1189">
        <v>87.56</v>
      </c>
      <c r="Y1189">
        <v>1187</v>
      </c>
    </row>
    <row r="1190" spans="3:25" ht="12">
      <c r="C1190" s="10"/>
      <c r="I1190" s="10">
        <v>20.05</v>
      </c>
      <c r="J1190">
        <v>1188</v>
      </c>
      <c r="L1190">
        <v>66.25</v>
      </c>
      <c r="M1190">
        <v>1188</v>
      </c>
      <c r="U1190">
        <v>21.13</v>
      </c>
      <c r="V1190">
        <v>1188</v>
      </c>
      <c r="X1190">
        <v>87.63</v>
      </c>
      <c r="Y1190">
        <v>1188</v>
      </c>
    </row>
    <row r="1191" spans="3:25" ht="12">
      <c r="C1191" s="10"/>
      <c r="I1191" s="10">
        <v>20.07</v>
      </c>
      <c r="J1191">
        <v>1189</v>
      </c>
      <c r="L1191">
        <v>66.31</v>
      </c>
      <c r="M1191">
        <v>1189</v>
      </c>
      <c r="U1191">
        <v>21.14</v>
      </c>
      <c r="V1191">
        <v>1189</v>
      </c>
      <c r="X1191">
        <v>87.7</v>
      </c>
      <c r="Y1191">
        <v>1189</v>
      </c>
    </row>
    <row r="1192" spans="3:25" ht="12">
      <c r="C1192" s="10"/>
      <c r="I1192" s="10">
        <v>20.09</v>
      </c>
      <c r="J1192">
        <v>1190</v>
      </c>
      <c r="L1192">
        <v>66.36</v>
      </c>
      <c r="M1192">
        <v>1190</v>
      </c>
      <c r="U1192">
        <v>21.16</v>
      </c>
      <c r="V1192">
        <v>1190</v>
      </c>
      <c r="X1192">
        <v>87.77</v>
      </c>
      <c r="Y1192">
        <v>1190</v>
      </c>
    </row>
    <row r="1193" spans="3:25" ht="12">
      <c r="C1193" s="10"/>
      <c r="I1193" s="10">
        <v>20.1</v>
      </c>
      <c r="J1193">
        <v>1191</v>
      </c>
      <c r="L1193">
        <v>66.41</v>
      </c>
      <c r="M1193">
        <v>1191</v>
      </c>
      <c r="U1193">
        <v>21.18</v>
      </c>
      <c r="V1193">
        <v>1191</v>
      </c>
      <c r="X1193">
        <v>87.84</v>
      </c>
      <c r="Y1193">
        <v>1191</v>
      </c>
    </row>
    <row r="1194" spans="3:25" ht="12">
      <c r="C1194" s="10"/>
      <c r="I1194" s="10">
        <v>20.12</v>
      </c>
      <c r="J1194">
        <v>1192</v>
      </c>
      <c r="L1194">
        <v>66.46</v>
      </c>
      <c r="M1194">
        <v>1192</v>
      </c>
      <c r="U1194">
        <v>21.19</v>
      </c>
      <c r="V1194">
        <v>1192</v>
      </c>
      <c r="X1194">
        <v>87.91</v>
      </c>
      <c r="Y1194">
        <v>1192</v>
      </c>
    </row>
    <row r="1195" spans="3:25" ht="12">
      <c r="C1195" s="10"/>
      <c r="I1195" s="10">
        <v>20.13</v>
      </c>
      <c r="J1195">
        <v>1193</v>
      </c>
      <c r="L1195">
        <v>66.51</v>
      </c>
      <c r="M1195">
        <v>1193</v>
      </c>
      <c r="U1195">
        <v>21.21</v>
      </c>
      <c r="V1195">
        <v>1193</v>
      </c>
      <c r="X1195">
        <v>87.97</v>
      </c>
      <c r="Y1195">
        <v>1193</v>
      </c>
    </row>
    <row r="1196" spans="3:25" ht="12">
      <c r="C1196" s="10"/>
      <c r="I1196" s="10">
        <v>20.15</v>
      </c>
      <c r="J1196">
        <v>1194</v>
      </c>
      <c r="L1196">
        <v>66.57</v>
      </c>
      <c r="M1196">
        <v>1194</v>
      </c>
      <c r="U1196">
        <v>21.23</v>
      </c>
      <c r="V1196">
        <v>1194</v>
      </c>
      <c r="X1196">
        <v>88.04</v>
      </c>
      <c r="Y1196">
        <v>1194</v>
      </c>
    </row>
    <row r="1197" spans="3:25" ht="12">
      <c r="C1197" s="10"/>
      <c r="I1197" s="10">
        <v>20.16</v>
      </c>
      <c r="J1197">
        <v>1195</v>
      </c>
      <c r="L1197">
        <v>66.62</v>
      </c>
      <c r="M1197">
        <v>1195</v>
      </c>
      <c r="U1197">
        <v>21.24</v>
      </c>
      <c r="V1197">
        <v>1195</v>
      </c>
      <c r="X1197">
        <v>88.11</v>
      </c>
      <c r="Y1197">
        <v>1195</v>
      </c>
    </row>
    <row r="1198" spans="3:25" ht="12">
      <c r="C1198" s="10"/>
      <c r="I1198" s="10">
        <v>20.18</v>
      </c>
      <c r="J1198">
        <v>1196</v>
      </c>
      <c r="L1198">
        <v>66.67</v>
      </c>
      <c r="M1198">
        <v>1196</v>
      </c>
      <c r="U1198">
        <v>21.26</v>
      </c>
      <c r="V1198">
        <v>1196</v>
      </c>
      <c r="X1198">
        <v>88.18</v>
      </c>
      <c r="Y1198">
        <v>1196</v>
      </c>
    </row>
    <row r="1199" spans="3:25" ht="12">
      <c r="C1199" s="10"/>
      <c r="I1199" s="10">
        <v>20.2</v>
      </c>
      <c r="J1199">
        <v>1197</v>
      </c>
      <c r="L1199">
        <v>66.72</v>
      </c>
      <c r="M1199">
        <v>1197</v>
      </c>
      <c r="U1199">
        <v>21.27</v>
      </c>
      <c r="V1199">
        <v>1197</v>
      </c>
      <c r="X1199">
        <v>88.25</v>
      </c>
      <c r="Y1199">
        <v>1197</v>
      </c>
    </row>
    <row r="1200" spans="3:25" ht="12">
      <c r="C1200" s="10"/>
      <c r="I1200" s="10">
        <v>20.21</v>
      </c>
      <c r="J1200">
        <v>1198</v>
      </c>
      <c r="L1200">
        <v>66.77</v>
      </c>
      <c r="M1200">
        <v>1198</v>
      </c>
      <c r="U1200">
        <v>21.29</v>
      </c>
      <c r="V1200">
        <v>1198</v>
      </c>
      <c r="X1200">
        <v>88.32</v>
      </c>
      <c r="Y1200">
        <v>1198</v>
      </c>
    </row>
    <row r="1201" spans="3:25" ht="12">
      <c r="C1201" s="10"/>
      <c r="I1201" s="10">
        <v>20.23</v>
      </c>
      <c r="J1201">
        <v>1199</v>
      </c>
      <c r="L1201">
        <v>66.83</v>
      </c>
      <c r="M1201">
        <v>1199</v>
      </c>
      <c r="U1201">
        <v>21.31</v>
      </c>
      <c r="V1201">
        <v>1199</v>
      </c>
      <c r="X1201">
        <v>88.39</v>
      </c>
      <c r="Y1201">
        <v>1199</v>
      </c>
    </row>
    <row r="1202" spans="3:25" ht="12">
      <c r="C1202" s="10"/>
      <c r="I1202" s="10">
        <v>20.24</v>
      </c>
      <c r="J1202">
        <v>1200</v>
      </c>
      <c r="L1202">
        <v>66.88</v>
      </c>
      <c r="M1202">
        <v>1200</v>
      </c>
      <c r="U1202">
        <v>21.32</v>
      </c>
      <c r="V1202">
        <v>1200</v>
      </c>
      <c r="X1202">
        <v>88.45</v>
      </c>
      <c r="Y1202">
        <v>1200</v>
      </c>
    </row>
    <row r="1203" spans="3:25" ht="12">
      <c r="C1203" s="10"/>
      <c r="I1203" s="10">
        <v>20.26</v>
      </c>
      <c r="J1203">
        <v>1201</v>
      </c>
      <c r="L1203">
        <v>66.93</v>
      </c>
      <c r="M1203">
        <v>1201</v>
      </c>
      <c r="U1203">
        <v>21.34</v>
      </c>
      <c r="V1203">
        <v>1201</v>
      </c>
      <c r="X1203">
        <v>88.52</v>
      </c>
      <c r="Y1203">
        <v>1201</v>
      </c>
    </row>
    <row r="1204" spans="3:25" ht="12">
      <c r="C1204" s="10"/>
      <c r="I1204" s="10">
        <v>20.27</v>
      </c>
      <c r="J1204">
        <v>1202</v>
      </c>
      <c r="L1204">
        <v>66.98</v>
      </c>
      <c r="M1204">
        <v>1202</v>
      </c>
      <c r="U1204">
        <v>21.36</v>
      </c>
      <c r="V1204">
        <v>1202</v>
      </c>
      <c r="X1204">
        <v>88.59</v>
      </c>
      <c r="Y1204">
        <v>1202</v>
      </c>
    </row>
    <row r="1205" spans="3:25" ht="12">
      <c r="C1205" s="10"/>
      <c r="I1205" s="10">
        <v>20.29</v>
      </c>
      <c r="J1205">
        <v>1203</v>
      </c>
      <c r="L1205">
        <v>67.03</v>
      </c>
      <c r="M1205">
        <v>1203</v>
      </c>
      <c r="U1205">
        <v>21.37</v>
      </c>
      <c r="V1205">
        <v>1203</v>
      </c>
      <c r="X1205">
        <v>88.66</v>
      </c>
      <c r="Y1205">
        <v>1203</v>
      </c>
    </row>
    <row r="1206" spans="3:25" ht="12">
      <c r="C1206" s="10"/>
      <c r="I1206" s="10">
        <v>20.31</v>
      </c>
      <c r="J1206">
        <v>1204</v>
      </c>
      <c r="L1206">
        <v>67.09</v>
      </c>
      <c r="M1206">
        <v>1204</v>
      </c>
      <c r="U1206">
        <v>21.39</v>
      </c>
      <c r="V1206">
        <v>1204</v>
      </c>
      <c r="X1206">
        <v>88.73</v>
      </c>
      <c r="Y1206">
        <v>1204</v>
      </c>
    </row>
    <row r="1207" spans="3:25" ht="12">
      <c r="C1207" s="10"/>
      <c r="I1207" s="10">
        <v>20.32</v>
      </c>
      <c r="J1207">
        <v>1205</v>
      </c>
      <c r="L1207">
        <v>67.14</v>
      </c>
      <c r="M1207">
        <v>1205</v>
      </c>
      <c r="U1207">
        <v>21.41</v>
      </c>
      <c r="V1207">
        <v>1205</v>
      </c>
      <c r="X1207">
        <v>88.8</v>
      </c>
      <c r="Y1207">
        <v>1205</v>
      </c>
    </row>
    <row r="1208" spans="3:25" ht="12">
      <c r="C1208" s="10"/>
      <c r="I1208" s="10">
        <v>20.34</v>
      </c>
      <c r="J1208">
        <v>1206</v>
      </c>
      <c r="L1208">
        <v>67.19</v>
      </c>
      <c r="M1208">
        <v>1206</v>
      </c>
      <c r="U1208">
        <v>21.42</v>
      </c>
      <c r="V1208">
        <v>1206</v>
      </c>
      <c r="X1208">
        <v>88.87</v>
      </c>
      <c r="Y1208">
        <v>1206</v>
      </c>
    </row>
    <row r="1209" spans="3:25" ht="12">
      <c r="C1209" s="10"/>
      <c r="I1209" s="10">
        <v>20.35</v>
      </c>
      <c r="J1209">
        <v>1207</v>
      </c>
      <c r="L1209">
        <v>67.24</v>
      </c>
      <c r="M1209">
        <v>1207</v>
      </c>
      <c r="U1209">
        <v>21.44</v>
      </c>
      <c r="V1209">
        <v>1207</v>
      </c>
      <c r="X1209">
        <v>88.93</v>
      </c>
      <c r="Y1209">
        <v>1207</v>
      </c>
    </row>
    <row r="1210" spans="3:25" ht="12">
      <c r="C1210" s="10"/>
      <c r="I1210" s="10">
        <v>20.37</v>
      </c>
      <c r="J1210">
        <v>1208</v>
      </c>
      <c r="L1210">
        <v>67.29</v>
      </c>
      <c r="M1210">
        <v>1208</v>
      </c>
      <c r="U1210">
        <v>21.46</v>
      </c>
      <c r="V1210">
        <v>1208</v>
      </c>
      <c r="X1210">
        <v>89</v>
      </c>
      <c r="Y1210">
        <v>1208</v>
      </c>
    </row>
    <row r="1211" spans="3:25" ht="12">
      <c r="C1211" s="10"/>
      <c r="I1211" s="10">
        <v>20.38</v>
      </c>
      <c r="J1211">
        <v>1209</v>
      </c>
      <c r="L1211">
        <v>67.35</v>
      </c>
      <c r="M1211">
        <v>1209</v>
      </c>
      <c r="U1211">
        <v>21.47</v>
      </c>
      <c r="V1211">
        <v>1209</v>
      </c>
      <c r="X1211">
        <v>89.07</v>
      </c>
      <c r="Y1211">
        <v>1209</v>
      </c>
    </row>
    <row r="1212" spans="3:25" ht="12">
      <c r="C1212" s="10"/>
      <c r="I1212" s="10">
        <v>20.4</v>
      </c>
      <c r="J1212">
        <v>1210</v>
      </c>
      <c r="L1212">
        <v>67.4</v>
      </c>
      <c r="M1212">
        <v>1210</v>
      </c>
      <c r="U1212">
        <v>21.49</v>
      </c>
      <c r="V1212">
        <v>1210</v>
      </c>
      <c r="X1212">
        <v>89.14</v>
      </c>
      <c r="Y1212">
        <v>1210</v>
      </c>
    </row>
    <row r="1213" spans="3:25" ht="12">
      <c r="C1213" s="10"/>
      <c r="I1213" s="10">
        <v>20.41</v>
      </c>
      <c r="J1213">
        <v>1211</v>
      </c>
      <c r="L1213">
        <v>67.45</v>
      </c>
      <c r="M1213">
        <v>1211</v>
      </c>
      <c r="U1213">
        <v>21.51</v>
      </c>
      <c r="V1213">
        <v>1211</v>
      </c>
      <c r="X1213">
        <v>89.21</v>
      </c>
      <c r="Y1213">
        <v>1211</v>
      </c>
    </row>
    <row r="1214" spans="3:25" ht="12">
      <c r="C1214" s="10"/>
      <c r="I1214" s="10">
        <v>20.43</v>
      </c>
      <c r="J1214">
        <v>1212</v>
      </c>
      <c r="L1214">
        <v>67.5</v>
      </c>
      <c r="M1214">
        <v>1212</v>
      </c>
      <c r="U1214">
        <v>21.52</v>
      </c>
      <c r="V1214">
        <v>1212</v>
      </c>
      <c r="X1214">
        <v>89.28</v>
      </c>
      <c r="Y1214">
        <v>1212</v>
      </c>
    </row>
    <row r="1215" spans="3:25" ht="12">
      <c r="C1215" s="10"/>
      <c r="I1215" s="10">
        <v>20.45</v>
      </c>
      <c r="J1215">
        <v>1213</v>
      </c>
      <c r="L1215">
        <v>67.56</v>
      </c>
      <c r="M1215">
        <v>1213</v>
      </c>
      <c r="U1215">
        <v>21.54</v>
      </c>
      <c r="V1215">
        <v>1213</v>
      </c>
      <c r="X1215">
        <v>89.35</v>
      </c>
      <c r="Y1215">
        <v>1213</v>
      </c>
    </row>
    <row r="1216" spans="3:25" ht="12">
      <c r="C1216" s="10"/>
      <c r="I1216" s="10">
        <v>20.46</v>
      </c>
      <c r="J1216">
        <v>1214</v>
      </c>
      <c r="L1216">
        <v>67.61</v>
      </c>
      <c r="M1216">
        <v>1214</v>
      </c>
      <c r="U1216">
        <v>21.56</v>
      </c>
      <c r="V1216">
        <v>1214</v>
      </c>
      <c r="X1216">
        <v>89.42</v>
      </c>
      <c r="Y1216">
        <v>1214</v>
      </c>
    </row>
    <row r="1217" spans="3:25" ht="12">
      <c r="C1217" s="10"/>
      <c r="I1217" s="10">
        <v>20.48</v>
      </c>
      <c r="J1217">
        <v>1215</v>
      </c>
      <c r="L1217">
        <v>67.66</v>
      </c>
      <c r="M1217">
        <v>1215</v>
      </c>
      <c r="U1217">
        <v>21.57</v>
      </c>
      <c r="V1217">
        <v>1215</v>
      </c>
      <c r="X1217">
        <v>89.48</v>
      </c>
      <c r="Y1217">
        <v>1215</v>
      </c>
    </row>
    <row r="1218" spans="3:25" ht="12">
      <c r="C1218" s="10"/>
      <c r="I1218" s="10">
        <v>20.49</v>
      </c>
      <c r="J1218">
        <v>1216</v>
      </c>
      <c r="L1218">
        <v>67.71</v>
      </c>
      <c r="M1218">
        <v>1216</v>
      </c>
      <c r="U1218">
        <v>21.59</v>
      </c>
      <c r="V1218">
        <v>1216</v>
      </c>
      <c r="X1218">
        <v>89.55</v>
      </c>
      <c r="Y1218">
        <v>1216</v>
      </c>
    </row>
    <row r="1219" spans="3:25" ht="12">
      <c r="C1219" s="10"/>
      <c r="I1219" s="10">
        <v>20.51</v>
      </c>
      <c r="J1219">
        <v>1217</v>
      </c>
      <c r="L1219">
        <v>67.76</v>
      </c>
      <c r="M1219">
        <v>1217</v>
      </c>
      <c r="U1219">
        <v>21.61</v>
      </c>
      <c r="V1219">
        <v>1217</v>
      </c>
      <c r="X1219">
        <v>89.62</v>
      </c>
      <c r="Y1219">
        <v>1217</v>
      </c>
    </row>
    <row r="1220" spans="3:25" ht="12">
      <c r="C1220" s="10"/>
      <c r="I1220" s="10">
        <v>20.52</v>
      </c>
      <c r="J1220">
        <v>1218</v>
      </c>
      <c r="L1220">
        <v>67.82</v>
      </c>
      <c r="M1220">
        <v>1218</v>
      </c>
      <c r="U1220">
        <v>21.62</v>
      </c>
      <c r="V1220">
        <v>1218</v>
      </c>
      <c r="X1220">
        <v>89.69</v>
      </c>
      <c r="Y1220">
        <v>1218</v>
      </c>
    </row>
    <row r="1221" spans="3:25" ht="12">
      <c r="C1221" s="10"/>
      <c r="I1221" s="10">
        <v>20.54</v>
      </c>
      <c r="J1221">
        <v>1219</v>
      </c>
      <c r="L1221">
        <v>67.87</v>
      </c>
      <c r="M1221">
        <v>1219</v>
      </c>
      <c r="U1221">
        <v>21.64</v>
      </c>
      <c r="V1221">
        <v>1219</v>
      </c>
      <c r="X1221">
        <v>89.76</v>
      </c>
      <c r="Y1221">
        <v>1219</v>
      </c>
    </row>
    <row r="1222" spans="3:25" ht="12">
      <c r="C1222" s="10"/>
      <c r="I1222" s="10">
        <v>20.56</v>
      </c>
      <c r="J1222">
        <v>1220</v>
      </c>
      <c r="L1222">
        <v>67.92</v>
      </c>
      <c r="M1222">
        <v>1220</v>
      </c>
      <c r="U1222">
        <v>21.66</v>
      </c>
      <c r="V1222">
        <v>1220</v>
      </c>
      <c r="X1222">
        <v>89.83</v>
      </c>
      <c r="Y1222">
        <v>1220</v>
      </c>
    </row>
    <row r="1223" spans="3:25" ht="12">
      <c r="C1223" s="10"/>
      <c r="I1223" s="10">
        <v>20.57</v>
      </c>
      <c r="J1223">
        <v>1221</v>
      </c>
      <c r="L1223">
        <v>67.97</v>
      </c>
      <c r="M1223">
        <v>1221</v>
      </c>
      <c r="U1223">
        <v>21.67</v>
      </c>
      <c r="V1223">
        <v>1221</v>
      </c>
      <c r="X1223">
        <v>89.9</v>
      </c>
      <c r="Y1223">
        <v>1221</v>
      </c>
    </row>
    <row r="1224" spans="3:25" ht="12">
      <c r="C1224" s="10"/>
      <c r="I1224" s="10">
        <v>20.59</v>
      </c>
      <c r="J1224">
        <v>1222</v>
      </c>
      <c r="L1224">
        <v>68.02</v>
      </c>
      <c r="M1224">
        <v>1222</v>
      </c>
      <c r="U1224">
        <v>21.69</v>
      </c>
      <c r="V1224">
        <v>1222</v>
      </c>
      <c r="X1224">
        <v>89.96</v>
      </c>
      <c r="Y1224">
        <v>1222</v>
      </c>
    </row>
    <row r="1225" spans="3:25" ht="12">
      <c r="C1225" s="10"/>
      <c r="I1225" s="10">
        <v>20.6</v>
      </c>
      <c r="J1225">
        <v>1223</v>
      </c>
      <c r="L1225">
        <v>68.08</v>
      </c>
      <c r="M1225">
        <v>1223</v>
      </c>
      <c r="U1225">
        <v>21.71</v>
      </c>
      <c r="V1225">
        <v>1223</v>
      </c>
      <c r="X1225">
        <v>90.03</v>
      </c>
      <c r="Y1225">
        <v>1223</v>
      </c>
    </row>
    <row r="1226" spans="3:25" ht="12">
      <c r="C1226" s="10"/>
      <c r="I1226" s="10">
        <v>20.62</v>
      </c>
      <c r="J1226">
        <v>1224</v>
      </c>
      <c r="L1226">
        <v>68.13</v>
      </c>
      <c r="M1226">
        <v>1224</v>
      </c>
      <c r="U1226">
        <v>21.72</v>
      </c>
      <c r="V1226">
        <v>1224</v>
      </c>
      <c r="X1226">
        <v>90.1</v>
      </c>
      <c r="Y1226">
        <v>1224</v>
      </c>
    </row>
    <row r="1227" spans="3:25" ht="12">
      <c r="C1227" s="10"/>
      <c r="I1227" s="10">
        <v>20.63</v>
      </c>
      <c r="J1227">
        <v>1225</v>
      </c>
      <c r="L1227">
        <v>68.18</v>
      </c>
      <c r="M1227">
        <v>1225</v>
      </c>
      <c r="U1227">
        <v>21.74</v>
      </c>
      <c r="V1227">
        <v>1225</v>
      </c>
      <c r="X1227">
        <v>90.17</v>
      </c>
      <c r="Y1227">
        <v>1225</v>
      </c>
    </row>
    <row r="1228" spans="3:25" ht="12">
      <c r="C1228" s="10"/>
      <c r="I1228" s="10">
        <v>20.65</v>
      </c>
      <c r="J1228">
        <v>1226</v>
      </c>
      <c r="L1228">
        <v>68.23</v>
      </c>
      <c r="M1228">
        <v>1226</v>
      </c>
      <c r="U1228">
        <v>21.76</v>
      </c>
      <c r="V1228">
        <v>1226</v>
      </c>
      <c r="X1228">
        <v>90.24</v>
      </c>
      <c r="Y1228">
        <v>1226</v>
      </c>
    </row>
    <row r="1229" spans="3:25" ht="12">
      <c r="C1229" s="10"/>
      <c r="I1229" s="10">
        <v>20.66</v>
      </c>
      <c r="J1229">
        <v>1227</v>
      </c>
      <c r="L1229">
        <v>68.28</v>
      </c>
      <c r="M1229">
        <v>1227</v>
      </c>
      <c r="U1229">
        <v>21.77</v>
      </c>
      <c r="V1229">
        <v>1227</v>
      </c>
      <c r="X1229">
        <v>90.31</v>
      </c>
      <c r="Y1229">
        <v>1227</v>
      </c>
    </row>
    <row r="1230" spans="3:25" ht="12">
      <c r="C1230" s="10"/>
      <c r="I1230" s="10">
        <v>20.68</v>
      </c>
      <c r="J1230">
        <v>1228</v>
      </c>
      <c r="L1230">
        <v>68.34</v>
      </c>
      <c r="M1230">
        <v>1228</v>
      </c>
      <c r="U1230">
        <v>21.79</v>
      </c>
      <c r="V1230">
        <v>1228</v>
      </c>
      <c r="X1230">
        <v>90.38</v>
      </c>
      <c r="Y1230">
        <v>1228</v>
      </c>
    </row>
    <row r="1231" spans="3:25" ht="12">
      <c r="C1231" s="10"/>
      <c r="I1231" s="10">
        <v>20.7</v>
      </c>
      <c r="J1231">
        <v>1229</v>
      </c>
      <c r="L1231">
        <v>68.39</v>
      </c>
      <c r="M1231">
        <v>1229</v>
      </c>
      <c r="U1231">
        <v>21.8</v>
      </c>
      <c r="V1231">
        <v>1229</v>
      </c>
      <c r="X1231">
        <v>90.44</v>
      </c>
      <c r="Y1231">
        <v>1229</v>
      </c>
    </row>
    <row r="1232" spans="3:25" ht="12">
      <c r="C1232" s="10"/>
      <c r="I1232" s="10">
        <v>20.71</v>
      </c>
      <c r="J1232">
        <v>1230</v>
      </c>
      <c r="L1232">
        <v>68.44</v>
      </c>
      <c r="M1232">
        <v>1230</v>
      </c>
      <c r="U1232">
        <v>21.82</v>
      </c>
      <c r="V1232">
        <v>1230</v>
      </c>
      <c r="X1232">
        <v>90.51</v>
      </c>
      <c r="Y1232">
        <v>1230</v>
      </c>
    </row>
    <row r="1233" spans="3:25" ht="12">
      <c r="C1233" s="10"/>
      <c r="I1233" s="10">
        <v>20.73</v>
      </c>
      <c r="J1233">
        <v>1231</v>
      </c>
      <c r="L1233">
        <v>68.49</v>
      </c>
      <c r="M1233">
        <v>1231</v>
      </c>
      <c r="U1233">
        <v>21.84</v>
      </c>
      <c r="V1233">
        <v>1231</v>
      </c>
      <c r="X1233">
        <v>90.58</v>
      </c>
      <c r="Y1233">
        <v>1231</v>
      </c>
    </row>
    <row r="1234" spans="3:25" ht="12">
      <c r="C1234" s="10"/>
      <c r="I1234" s="10">
        <v>20.74</v>
      </c>
      <c r="J1234">
        <v>1232</v>
      </c>
      <c r="L1234">
        <v>68.54</v>
      </c>
      <c r="M1234">
        <v>1232</v>
      </c>
      <c r="U1234">
        <v>21.85</v>
      </c>
      <c r="V1234">
        <v>1232</v>
      </c>
      <c r="X1234">
        <v>90.65</v>
      </c>
      <c r="Y1234">
        <v>1232</v>
      </c>
    </row>
    <row r="1235" spans="3:25" ht="12">
      <c r="C1235" s="10"/>
      <c r="I1235" s="10">
        <v>20.76</v>
      </c>
      <c r="J1235">
        <v>1233</v>
      </c>
      <c r="L1235">
        <v>68.6</v>
      </c>
      <c r="M1235">
        <v>1233</v>
      </c>
      <c r="U1235">
        <v>21.87</v>
      </c>
      <c r="V1235">
        <v>1233</v>
      </c>
      <c r="X1235">
        <v>90.72</v>
      </c>
      <c r="Y1235">
        <v>1233</v>
      </c>
    </row>
    <row r="1236" spans="3:25" ht="12">
      <c r="C1236" s="10"/>
      <c r="I1236" s="10">
        <v>20.77</v>
      </c>
      <c r="J1236">
        <v>1234</v>
      </c>
      <c r="L1236">
        <v>68.65</v>
      </c>
      <c r="M1236">
        <v>1234</v>
      </c>
      <c r="U1236">
        <v>21.89</v>
      </c>
      <c r="V1236">
        <v>1234</v>
      </c>
      <c r="X1236">
        <v>90.79</v>
      </c>
      <c r="Y1236">
        <v>1234</v>
      </c>
    </row>
    <row r="1237" spans="3:25" ht="12">
      <c r="C1237" s="10"/>
      <c r="I1237" s="10">
        <v>20.79</v>
      </c>
      <c r="J1237">
        <v>1235</v>
      </c>
      <c r="L1237">
        <v>68.7</v>
      </c>
      <c r="M1237">
        <v>1235</v>
      </c>
      <c r="U1237">
        <v>21.9</v>
      </c>
      <c r="V1237">
        <v>1235</v>
      </c>
      <c r="X1237">
        <v>90.86</v>
      </c>
      <c r="Y1237">
        <v>1235</v>
      </c>
    </row>
    <row r="1238" spans="3:25" ht="12">
      <c r="C1238" s="10"/>
      <c r="I1238" s="10">
        <v>20.81</v>
      </c>
      <c r="J1238">
        <v>1236</v>
      </c>
      <c r="L1238">
        <v>68.75</v>
      </c>
      <c r="M1238">
        <v>1236</v>
      </c>
      <c r="U1238">
        <v>21.92</v>
      </c>
      <c r="V1238">
        <v>1236</v>
      </c>
      <c r="X1238">
        <v>90.92</v>
      </c>
      <c r="Y1238">
        <v>1236</v>
      </c>
    </row>
    <row r="1239" spans="3:25" ht="12">
      <c r="C1239" s="10"/>
      <c r="I1239" s="10">
        <v>20.82</v>
      </c>
      <c r="J1239">
        <v>1237</v>
      </c>
      <c r="L1239">
        <v>68.8</v>
      </c>
      <c r="M1239">
        <v>1237</v>
      </c>
      <c r="U1239">
        <v>21.94</v>
      </c>
      <c r="V1239">
        <v>1237</v>
      </c>
      <c r="X1239">
        <v>90.99</v>
      </c>
      <c r="Y1239">
        <v>1237</v>
      </c>
    </row>
    <row r="1240" spans="3:25" ht="12">
      <c r="C1240" s="10"/>
      <c r="I1240" s="10">
        <v>20.84</v>
      </c>
      <c r="J1240">
        <v>1238</v>
      </c>
      <c r="L1240">
        <v>68.86</v>
      </c>
      <c r="M1240">
        <v>1238</v>
      </c>
      <c r="U1240">
        <v>21.95</v>
      </c>
      <c r="V1240">
        <v>1238</v>
      </c>
      <c r="X1240">
        <v>91.06</v>
      </c>
      <c r="Y1240">
        <v>1238</v>
      </c>
    </row>
    <row r="1241" spans="3:25" ht="12">
      <c r="C1241" s="10"/>
      <c r="I1241" s="10">
        <v>20.85</v>
      </c>
      <c r="J1241">
        <v>1239</v>
      </c>
      <c r="L1241">
        <v>68.91</v>
      </c>
      <c r="M1241">
        <v>1239</v>
      </c>
      <c r="U1241">
        <v>21.97</v>
      </c>
      <c r="V1241">
        <v>1239</v>
      </c>
      <c r="X1241">
        <v>91.13</v>
      </c>
      <c r="Y1241">
        <v>1239</v>
      </c>
    </row>
    <row r="1242" spans="3:25" ht="12">
      <c r="C1242" s="10"/>
      <c r="I1242" s="10">
        <v>20.87</v>
      </c>
      <c r="J1242">
        <v>1240</v>
      </c>
      <c r="L1242">
        <v>68.96</v>
      </c>
      <c r="M1242">
        <v>1240</v>
      </c>
      <c r="U1242">
        <v>21.99</v>
      </c>
      <c r="V1242">
        <v>1240</v>
      </c>
      <c r="X1242">
        <v>91.2</v>
      </c>
      <c r="Y1242">
        <v>1240</v>
      </c>
    </row>
    <row r="1243" spans="3:25" ht="12">
      <c r="C1243" s="10"/>
      <c r="I1243" s="10">
        <v>20.88</v>
      </c>
      <c r="J1243">
        <v>1241</v>
      </c>
      <c r="L1243">
        <v>69.01</v>
      </c>
      <c r="M1243">
        <v>1241</v>
      </c>
      <c r="U1243">
        <v>22</v>
      </c>
      <c r="V1243">
        <v>1241</v>
      </c>
      <c r="X1243">
        <v>91.27</v>
      </c>
      <c r="Y1243">
        <v>1241</v>
      </c>
    </row>
    <row r="1244" spans="3:25" ht="12">
      <c r="C1244" s="10"/>
      <c r="I1244" s="10">
        <v>20.9</v>
      </c>
      <c r="J1244">
        <v>1242</v>
      </c>
      <c r="L1244">
        <v>69.06</v>
      </c>
      <c r="M1244">
        <v>1242</v>
      </c>
      <c r="U1244">
        <v>22.02</v>
      </c>
      <c r="V1244">
        <v>1242</v>
      </c>
      <c r="X1244">
        <v>91.34</v>
      </c>
      <c r="Y1244">
        <v>1242</v>
      </c>
    </row>
    <row r="1245" spans="3:25" ht="12">
      <c r="C1245" s="10"/>
      <c r="I1245" s="10">
        <v>20.91</v>
      </c>
      <c r="J1245">
        <v>1243</v>
      </c>
      <c r="L1245">
        <v>69.12</v>
      </c>
      <c r="M1245">
        <v>1243</v>
      </c>
      <c r="U1245">
        <v>22.04</v>
      </c>
      <c r="V1245">
        <v>1243</v>
      </c>
      <c r="X1245">
        <v>91.4</v>
      </c>
      <c r="Y1245">
        <v>1243</v>
      </c>
    </row>
    <row r="1246" spans="3:25" ht="12">
      <c r="C1246" s="10"/>
      <c r="I1246" s="10">
        <v>20.93</v>
      </c>
      <c r="J1246">
        <v>1244</v>
      </c>
      <c r="L1246">
        <v>69.17</v>
      </c>
      <c r="M1246">
        <v>1244</v>
      </c>
      <c r="U1246">
        <v>22.05</v>
      </c>
      <c r="V1246">
        <v>1244</v>
      </c>
      <c r="X1246">
        <v>91.47</v>
      </c>
      <c r="Y1246">
        <v>1244</v>
      </c>
    </row>
    <row r="1247" spans="3:25" ht="12">
      <c r="C1247" s="10"/>
      <c r="I1247" s="10">
        <v>20.95</v>
      </c>
      <c r="J1247">
        <v>1245</v>
      </c>
      <c r="L1247">
        <v>69.22</v>
      </c>
      <c r="M1247">
        <v>1245</v>
      </c>
      <c r="U1247">
        <v>22.07</v>
      </c>
      <c r="V1247">
        <v>1245</v>
      </c>
      <c r="X1247">
        <v>91.54</v>
      </c>
      <c r="Y1247">
        <v>1245</v>
      </c>
    </row>
    <row r="1248" spans="3:25" ht="12">
      <c r="C1248" s="10"/>
      <c r="I1248" s="10">
        <v>20.96</v>
      </c>
      <c r="J1248">
        <v>1246</v>
      </c>
      <c r="L1248">
        <v>69.27</v>
      </c>
      <c r="M1248">
        <v>1246</v>
      </c>
      <c r="U1248">
        <v>22.09</v>
      </c>
      <c r="V1248">
        <v>1246</v>
      </c>
      <c r="X1248">
        <v>91.61</v>
      </c>
      <c r="Y1248">
        <v>1246</v>
      </c>
    </row>
    <row r="1249" spans="3:25" ht="12">
      <c r="C1249" s="10"/>
      <c r="I1249" s="10">
        <v>20.98</v>
      </c>
      <c r="J1249">
        <v>1247</v>
      </c>
      <c r="L1249">
        <v>69.32</v>
      </c>
      <c r="M1249">
        <v>1247</v>
      </c>
      <c r="U1249">
        <v>22.1</v>
      </c>
      <c r="V1249">
        <v>1247</v>
      </c>
      <c r="X1249">
        <v>91.68</v>
      </c>
      <c r="Y1249">
        <v>1247</v>
      </c>
    </row>
    <row r="1250" spans="3:25" ht="12">
      <c r="C1250" s="10"/>
      <c r="I1250" s="10">
        <v>20.99</v>
      </c>
      <c r="J1250">
        <v>1248</v>
      </c>
      <c r="L1250">
        <v>69.38</v>
      </c>
      <c r="M1250">
        <v>1248</v>
      </c>
      <c r="U1250">
        <v>22.12</v>
      </c>
      <c r="V1250">
        <v>1248</v>
      </c>
      <c r="X1250">
        <v>91.75</v>
      </c>
      <c r="Y1250">
        <v>1248</v>
      </c>
    </row>
    <row r="1251" spans="3:25" ht="12">
      <c r="C1251" s="10"/>
      <c r="I1251" s="10">
        <v>21.01</v>
      </c>
      <c r="J1251">
        <v>1249</v>
      </c>
      <c r="L1251">
        <v>69.43</v>
      </c>
      <c r="M1251">
        <v>1249</v>
      </c>
      <c r="U1251">
        <v>22.14</v>
      </c>
      <c r="V1251">
        <v>1249</v>
      </c>
      <c r="X1251">
        <v>91.82</v>
      </c>
      <c r="Y1251">
        <v>1249</v>
      </c>
    </row>
    <row r="1252" spans="3:25" ht="12">
      <c r="C1252" s="10"/>
      <c r="I1252" s="10">
        <v>21.02</v>
      </c>
      <c r="J1252">
        <v>1250</v>
      </c>
      <c r="L1252">
        <v>69.48</v>
      </c>
      <c r="M1252">
        <v>1250</v>
      </c>
      <c r="U1252">
        <v>22.15</v>
      </c>
      <c r="V1252">
        <v>1250</v>
      </c>
      <c r="X1252">
        <v>91.88</v>
      </c>
      <c r="Y1252">
        <v>1250</v>
      </c>
    </row>
    <row r="1253" spans="3:25" ht="12">
      <c r="C1253" s="10"/>
      <c r="I1253" s="10">
        <v>21.04</v>
      </c>
      <c r="J1253">
        <v>1251</v>
      </c>
      <c r="L1253">
        <v>69.53</v>
      </c>
      <c r="M1253">
        <v>1251</v>
      </c>
      <c r="U1253">
        <v>22.17</v>
      </c>
      <c r="V1253">
        <v>1251</v>
      </c>
      <c r="X1253">
        <v>91.95</v>
      </c>
      <c r="Y1253">
        <v>1251</v>
      </c>
    </row>
    <row r="1254" spans="3:25" ht="12">
      <c r="C1254" s="10"/>
      <c r="I1254" s="10">
        <v>21.06</v>
      </c>
      <c r="J1254">
        <v>1252</v>
      </c>
      <c r="L1254">
        <v>69.58</v>
      </c>
      <c r="M1254">
        <v>1252</v>
      </c>
      <c r="U1254">
        <v>22.19</v>
      </c>
      <c r="V1254">
        <v>1252</v>
      </c>
      <c r="X1254">
        <v>92.02</v>
      </c>
      <c r="Y1254">
        <v>1252</v>
      </c>
    </row>
    <row r="1255" spans="3:25" ht="12">
      <c r="C1255" s="10"/>
      <c r="I1255" s="10">
        <v>21.07</v>
      </c>
      <c r="J1255">
        <v>1253</v>
      </c>
      <c r="L1255">
        <v>69.64</v>
      </c>
      <c r="M1255">
        <v>1253</v>
      </c>
      <c r="U1255">
        <v>22.2</v>
      </c>
      <c r="V1255">
        <v>1253</v>
      </c>
      <c r="X1255">
        <v>92.09</v>
      </c>
      <c r="Y1255">
        <v>1253</v>
      </c>
    </row>
    <row r="1256" spans="3:25" ht="12">
      <c r="C1256" s="10"/>
      <c r="I1256" s="10">
        <v>21.09</v>
      </c>
      <c r="J1256">
        <v>1254</v>
      </c>
      <c r="L1256">
        <v>69.69</v>
      </c>
      <c r="M1256">
        <v>1254</v>
      </c>
      <c r="U1256">
        <v>22.22</v>
      </c>
      <c r="V1256">
        <v>1254</v>
      </c>
      <c r="X1256">
        <v>92.16</v>
      </c>
      <c r="Y1256">
        <v>1254</v>
      </c>
    </row>
    <row r="1257" spans="3:25" ht="12">
      <c r="C1257" s="10"/>
      <c r="I1257" s="10">
        <v>21.1</v>
      </c>
      <c r="J1257">
        <v>1255</v>
      </c>
      <c r="L1257">
        <v>69.74</v>
      </c>
      <c r="M1257">
        <v>1255</v>
      </c>
      <c r="U1257">
        <v>22.23</v>
      </c>
      <c r="V1257">
        <v>1255</v>
      </c>
      <c r="X1257">
        <v>92.23</v>
      </c>
      <c r="Y1257">
        <v>1255</v>
      </c>
    </row>
    <row r="1258" spans="3:25" ht="12">
      <c r="C1258" s="10"/>
      <c r="I1258" s="10">
        <v>21.12</v>
      </c>
      <c r="J1258">
        <v>1256</v>
      </c>
      <c r="L1258">
        <v>69.79</v>
      </c>
      <c r="M1258">
        <v>1256</v>
      </c>
      <c r="U1258">
        <v>22.25</v>
      </c>
      <c r="V1258">
        <v>1256</v>
      </c>
      <c r="X1258">
        <v>92.3</v>
      </c>
      <c r="Y1258">
        <v>1256</v>
      </c>
    </row>
    <row r="1259" spans="3:25" ht="12">
      <c r="C1259" s="10"/>
      <c r="I1259" s="10">
        <v>21.13</v>
      </c>
      <c r="J1259">
        <v>1257</v>
      </c>
      <c r="L1259">
        <v>69.84</v>
      </c>
      <c r="M1259">
        <v>1257</v>
      </c>
      <c r="U1259">
        <v>22.27</v>
      </c>
      <c r="V1259">
        <v>1257</v>
      </c>
      <c r="X1259">
        <v>92.36</v>
      </c>
      <c r="Y1259">
        <v>1257</v>
      </c>
    </row>
    <row r="1260" spans="3:25" ht="12">
      <c r="C1260" s="10"/>
      <c r="I1260" s="10">
        <v>21.15</v>
      </c>
      <c r="J1260">
        <v>1258</v>
      </c>
      <c r="L1260">
        <v>69.9</v>
      </c>
      <c r="M1260">
        <v>1258</v>
      </c>
      <c r="U1260">
        <v>22.28</v>
      </c>
      <c r="V1260">
        <v>1258</v>
      </c>
      <c r="X1260">
        <v>92.43</v>
      </c>
      <c r="Y1260">
        <v>1258</v>
      </c>
    </row>
    <row r="1261" spans="3:25" ht="12">
      <c r="C1261" s="10"/>
      <c r="I1261" s="10">
        <v>21.16</v>
      </c>
      <c r="J1261">
        <v>1259</v>
      </c>
      <c r="L1261">
        <v>69.95</v>
      </c>
      <c r="M1261">
        <v>1259</v>
      </c>
      <c r="U1261">
        <v>22.3</v>
      </c>
      <c r="V1261">
        <v>1259</v>
      </c>
      <c r="X1261">
        <v>92.5</v>
      </c>
      <c r="Y1261">
        <v>1259</v>
      </c>
    </row>
    <row r="1262" spans="3:25" ht="12">
      <c r="C1262" s="10"/>
      <c r="I1262" s="10">
        <v>21.18</v>
      </c>
      <c r="J1262">
        <v>1260</v>
      </c>
      <c r="L1262">
        <v>70</v>
      </c>
      <c r="M1262">
        <v>1260</v>
      </c>
      <c r="U1262">
        <v>22.32</v>
      </c>
      <c r="V1262">
        <v>1260</v>
      </c>
      <c r="X1262">
        <v>92.57</v>
      </c>
      <c r="Y1262">
        <v>1260</v>
      </c>
    </row>
    <row r="1263" spans="3:25" ht="12">
      <c r="C1263" s="10"/>
      <c r="I1263" s="10">
        <v>21.2</v>
      </c>
      <c r="J1263">
        <v>1261</v>
      </c>
      <c r="L1263">
        <v>70.05</v>
      </c>
      <c r="M1263">
        <v>1261</v>
      </c>
      <c r="U1263">
        <v>22.33</v>
      </c>
      <c r="V1263">
        <v>1261</v>
      </c>
      <c r="X1263">
        <v>92.64</v>
      </c>
      <c r="Y1263">
        <v>1261</v>
      </c>
    </row>
    <row r="1264" spans="3:25" ht="12">
      <c r="C1264" s="10"/>
      <c r="I1264" s="10">
        <v>21.21</v>
      </c>
      <c r="J1264">
        <v>1262</v>
      </c>
      <c r="L1264">
        <v>70.1</v>
      </c>
      <c r="M1264">
        <v>1262</v>
      </c>
      <c r="U1264">
        <v>22.35</v>
      </c>
      <c r="V1264">
        <v>1262</v>
      </c>
      <c r="X1264">
        <v>92.71</v>
      </c>
      <c r="Y1264">
        <v>1262</v>
      </c>
    </row>
    <row r="1265" spans="3:25" ht="12">
      <c r="C1265" s="10"/>
      <c r="I1265" s="10">
        <v>21.23</v>
      </c>
      <c r="J1265">
        <v>1263</v>
      </c>
      <c r="L1265">
        <v>70.16</v>
      </c>
      <c r="M1265">
        <v>1263</v>
      </c>
      <c r="U1265">
        <v>22.37</v>
      </c>
      <c r="V1265">
        <v>1263</v>
      </c>
      <c r="X1265">
        <v>92.78</v>
      </c>
      <c r="Y1265">
        <v>1263</v>
      </c>
    </row>
    <row r="1266" spans="3:25" ht="12">
      <c r="C1266" s="10"/>
      <c r="I1266" s="10">
        <v>21.24</v>
      </c>
      <c r="J1266">
        <v>1264</v>
      </c>
      <c r="L1266">
        <v>70.21</v>
      </c>
      <c r="M1266">
        <v>1264</v>
      </c>
      <c r="U1266">
        <v>22.38</v>
      </c>
      <c r="V1266">
        <v>1264</v>
      </c>
      <c r="X1266">
        <v>92.84</v>
      </c>
      <c r="Y1266">
        <v>1264</v>
      </c>
    </row>
    <row r="1267" spans="3:25" ht="12">
      <c r="C1267" s="10"/>
      <c r="I1267" s="10">
        <v>21.26</v>
      </c>
      <c r="J1267">
        <v>1265</v>
      </c>
      <c r="L1267">
        <v>70.26</v>
      </c>
      <c r="M1267">
        <v>1265</v>
      </c>
      <c r="U1267">
        <v>22.4</v>
      </c>
      <c r="V1267">
        <v>1265</v>
      </c>
      <c r="X1267">
        <v>92.91</v>
      </c>
      <c r="Y1267">
        <v>1265</v>
      </c>
    </row>
    <row r="1268" spans="3:25" ht="12">
      <c r="C1268" s="10"/>
      <c r="I1268" s="10">
        <v>21.27</v>
      </c>
      <c r="J1268">
        <v>1266</v>
      </c>
      <c r="L1268">
        <v>70.31</v>
      </c>
      <c r="M1268">
        <v>1266</v>
      </c>
      <c r="U1268">
        <v>22.42</v>
      </c>
      <c r="V1268">
        <v>1266</v>
      </c>
      <c r="X1268">
        <v>92.98</v>
      </c>
      <c r="Y1268">
        <v>1266</v>
      </c>
    </row>
    <row r="1269" spans="3:25" ht="12">
      <c r="C1269" s="10"/>
      <c r="I1269" s="10">
        <v>21.29</v>
      </c>
      <c r="J1269">
        <v>1267</v>
      </c>
      <c r="L1269">
        <v>70.36</v>
      </c>
      <c r="M1269">
        <v>1267</v>
      </c>
      <c r="U1269">
        <v>22.43</v>
      </c>
      <c r="V1269">
        <v>1267</v>
      </c>
      <c r="X1269">
        <v>93.05</v>
      </c>
      <c r="Y1269">
        <v>1267</v>
      </c>
    </row>
    <row r="1270" spans="3:25" ht="12">
      <c r="C1270" s="10"/>
      <c r="I1270" s="10">
        <v>21.31</v>
      </c>
      <c r="J1270">
        <v>1268</v>
      </c>
      <c r="L1270">
        <v>70.42</v>
      </c>
      <c r="M1270">
        <v>1268</v>
      </c>
      <c r="U1270">
        <v>22.45</v>
      </c>
      <c r="V1270">
        <v>1268</v>
      </c>
      <c r="X1270">
        <v>93.12</v>
      </c>
      <c r="Y1270">
        <v>1268</v>
      </c>
    </row>
    <row r="1271" spans="3:25" ht="12">
      <c r="C1271" s="10"/>
      <c r="I1271" s="10">
        <v>21.32</v>
      </c>
      <c r="J1271">
        <v>1269</v>
      </c>
      <c r="L1271">
        <v>70.47</v>
      </c>
      <c r="M1271">
        <v>1269</v>
      </c>
      <c r="U1271">
        <v>22.47</v>
      </c>
      <c r="V1271">
        <v>1269</v>
      </c>
      <c r="X1271">
        <v>93.19</v>
      </c>
      <c r="Y1271">
        <v>1269</v>
      </c>
    </row>
    <row r="1272" spans="3:25" ht="12">
      <c r="C1272" s="10"/>
      <c r="I1272" s="10">
        <v>21.34</v>
      </c>
      <c r="J1272">
        <v>1270</v>
      </c>
      <c r="L1272">
        <v>70.52</v>
      </c>
      <c r="M1272">
        <v>1270</v>
      </c>
      <c r="U1272">
        <v>22.48</v>
      </c>
      <c r="V1272">
        <v>1270</v>
      </c>
      <c r="X1272">
        <v>93.25</v>
      </c>
      <c r="Y1272">
        <v>1270</v>
      </c>
    </row>
    <row r="1273" spans="3:25" ht="12">
      <c r="C1273" s="10"/>
      <c r="I1273" s="10">
        <v>21.35</v>
      </c>
      <c r="J1273">
        <v>1271</v>
      </c>
      <c r="L1273">
        <v>70.57</v>
      </c>
      <c r="M1273">
        <v>1271</v>
      </c>
      <c r="U1273">
        <v>22.5</v>
      </c>
      <c r="V1273">
        <v>1271</v>
      </c>
      <c r="X1273">
        <v>93.32</v>
      </c>
      <c r="Y1273">
        <v>1271</v>
      </c>
    </row>
    <row r="1274" spans="3:25" ht="12">
      <c r="C1274" s="10"/>
      <c r="I1274" s="10">
        <v>21.37</v>
      </c>
      <c r="J1274">
        <v>1272</v>
      </c>
      <c r="L1274">
        <v>70.62</v>
      </c>
      <c r="M1274">
        <v>1272</v>
      </c>
      <c r="U1274">
        <v>22.52</v>
      </c>
      <c r="V1274">
        <v>1272</v>
      </c>
      <c r="X1274">
        <v>93.39</v>
      </c>
      <c r="Y1274">
        <v>1272</v>
      </c>
    </row>
    <row r="1275" spans="3:25" ht="12">
      <c r="C1275" s="10"/>
      <c r="I1275" s="10">
        <v>21.38</v>
      </c>
      <c r="J1275">
        <v>1273</v>
      </c>
      <c r="L1275">
        <v>70.68</v>
      </c>
      <c r="M1275">
        <v>1273</v>
      </c>
      <c r="U1275">
        <v>22.53</v>
      </c>
      <c r="V1275">
        <v>1273</v>
      </c>
      <c r="X1275">
        <v>93.46</v>
      </c>
      <c r="Y1275">
        <v>1273</v>
      </c>
    </row>
    <row r="1276" spans="3:25" ht="12">
      <c r="C1276" s="10"/>
      <c r="I1276" s="10">
        <v>21.4</v>
      </c>
      <c r="J1276">
        <v>1274</v>
      </c>
      <c r="L1276">
        <v>70.73</v>
      </c>
      <c r="M1276">
        <v>1274</v>
      </c>
      <c r="U1276">
        <v>22.55</v>
      </c>
      <c r="V1276">
        <v>1274</v>
      </c>
      <c r="X1276">
        <v>93.53</v>
      </c>
      <c r="Y1276">
        <v>1274</v>
      </c>
    </row>
    <row r="1277" spans="3:25" ht="12">
      <c r="C1277" s="10"/>
      <c r="I1277" s="10">
        <v>21.41</v>
      </c>
      <c r="J1277">
        <v>1275</v>
      </c>
      <c r="L1277">
        <v>70.78</v>
      </c>
      <c r="M1277">
        <v>1275</v>
      </c>
      <c r="U1277">
        <v>22.57</v>
      </c>
      <c r="V1277">
        <v>1275</v>
      </c>
      <c r="X1277">
        <v>93.6</v>
      </c>
      <c r="Y1277">
        <v>1275</v>
      </c>
    </row>
    <row r="1278" spans="3:25" ht="12">
      <c r="C1278" s="10"/>
      <c r="I1278" s="10">
        <v>21.43</v>
      </c>
      <c r="J1278">
        <v>1276</v>
      </c>
      <c r="L1278">
        <v>70.83</v>
      </c>
      <c r="M1278">
        <v>1276</v>
      </c>
      <c r="U1278">
        <v>22.58</v>
      </c>
      <c r="V1278">
        <v>1276</v>
      </c>
      <c r="X1278">
        <v>93.67</v>
      </c>
      <c r="Y1278">
        <v>1276</v>
      </c>
    </row>
    <row r="1279" spans="3:25" ht="12">
      <c r="C1279" s="10"/>
      <c r="I1279" s="10">
        <v>21.45</v>
      </c>
      <c r="J1279">
        <v>1277</v>
      </c>
      <c r="L1279">
        <v>70.88</v>
      </c>
      <c r="M1279">
        <v>1277</v>
      </c>
      <c r="U1279">
        <v>22.6</v>
      </c>
      <c r="V1279">
        <v>1277</v>
      </c>
      <c r="X1279">
        <v>93.73</v>
      </c>
      <c r="Y1279">
        <v>1277</v>
      </c>
    </row>
    <row r="1280" spans="3:25" ht="12">
      <c r="C1280" s="10"/>
      <c r="I1280" s="10">
        <v>21.46</v>
      </c>
      <c r="J1280">
        <v>1278</v>
      </c>
      <c r="L1280">
        <v>70.94</v>
      </c>
      <c r="M1280">
        <v>1278</v>
      </c>
      <c r="U1280">
        <v>22.62</v>
      </c>
      <c r="V1280">
        <v>1278</v>
      </c>
      <c r="X1280">
        <v>93.8</v>
      </c>
      <c r="Y1280">
        <v>1278</v>
      </c>
    </row>
    <row r="1281" spans="3:25" ht="12">
      <c r="C1281" s="10"/>
      <c r="I1281" s="10">
        <v>21.48</v>
      </c>
      <c r="J1281">
        <v>1279</v>
      </c>
      <c r="L1281">
        <v>70.99</v>
      </c>
      <c r="M1281">
        <v>1279</v>
      </c>
      <c r="U1281">
        <v>22.63</v>
      </c>
      <c r="V1281">
        <v>1279</v>
      </c>
      <c r="X1281">
        <v>93.87</v>
      </c>
      <c r="Y1281">
        <v>1279</v>
      </c>
    </row>
    <row r="1282" spans="3:25" ht="12">
      <c r="C1282" s="10"/>
      <c r="I1282" s="10">
        <v>21.49</v>
      </c>
      <c r="J1282">
        <v>1280</v>
      </c>
      <c r="L1282">
        <v>71.04</v>
      </c>
      <c r="M1282">
        <v>1280</v>
      </c>
      <c r="U1282">
        <v>22.65</v>
      </c>
      <c r="V1282">
        <v>1280</v>
      </c>
      <c r="X1282">
        <v>93.94</v>
      </c>
      <c r="Y1282">
        <v>1280</v>
      </c>
    </row>
    <row r="1283" spans="3:25" ht="12">
      <c r="C1283" s="10"/>
      <c r="I1283" s="10">
        <v>21.51</v>
      </c>
      <c r="J1283">
        <v>1281</v>
      </c>
      <c r="L1283">
        <v>71.09</v>
      </c>
      <c r="M1283">
        <v>1281</v>
      </c>
      <c r="U1283">
        <v>22.66</v>
      </c>
      <c r="V1283">
        <v>1281</v>
      </c>
      <c r="X1283">
        <v>94.01</v>
      </c>
      <c r="Y1283">
        <v>1281</v>
      </c>
    </row>
    <row r="1284" spans="3:25" ht="12">
      <c r="C1284" s="10"/>
      <c r="I1284" s="10">
        <v>21.52</v>
      </c>
      <c r="J1284">
        <v>1282</v>
      </c>
      <c r="L1284">
        <v>71.14</v>
      </c>
      <c r="M1284">
        <v>1282</v>
      </c>
      <c r="U1284">
        <v>22.68</v>
      </c>
      <c r="V1284">
        <v>1282</v>
      </c>
      <c r="X1284">
        <v>94.08</v>
      </c>
      <c r="Y1284">
        <v>1282</v>
      </c>
    </row>
    <row r="1285" spans="3:25" ht="12">
      <c r="C1285" s="10"/>
      <c r="I1285" s="10">
        <v>21.54</v>
      </c>
      <c r="J1285">
        <v>1283</v>
      </c>
      <c r="L1285">
        <v>71.2</v>
      </c>
      <c r="M1285">
        <v>1283</v>
      </c>
      <c r="U1285">
        <v>22.7</v>
      </c>
      <c r="V1285">
        <v>1283</v>
      </c>
      <c r="X1285">
        <v>94.15</v>
      </c>
      <c r="Y1285">
        <v>1283</v>
      </c>
    </row>
    <row r="1286" spans="3:25" ht="12">
      <c r="C1286" s="10"/>
      <c r="I1286" s="10">
        <v>21.56</v>
      </c>
      <c r="J1286">
        <v>1284</v>
      </c>
      <c r="L1286">
        <v>71.25</v>
      </c>
      <c r="M1286">
        <v>1284</v>
      </c>
      <c r="U1286">
        <v>22.71</v>
      </c>
      <c r="V1286">
        <v>1284</v>
      </c>
      <c r="X1286">
        <v>94.21</v>
      </c>
      <c r="Y1286">
        <v>1284</v>
      </c>
    </row>
    <row r="1287" spans="3:25" ht="12">
      <c r="C1287" s="10"/>
      <c r="I1287" s="10">
        <v>21.57</v>
      </c>
      <c r="J1287">
        <v>1285</v>
      </c>
      <c r="L1287">
        <v>71.3</v>
      </c>
      <c r="M1287">
        <v>1285</v>
      </c>
      <c r="U1287">
        <v>22.73</v>
      </c>
      <c r="V1287">
        <v>1285</v>
      </c>
      <c r="X1287">
        <v>94.28</v>
      </c>
      <c r="Y1287">
        <v>1285</v>
      </c>
    </row>
    <row r="1288" spans="3:25" ht="12">
      <c r="C1288" s="10"/>
      <c r="I1288" s="10">
        <v>21.59</v>
      </c>
      <c r="J1288">
        <v>1286</v>
      </c>
      <c r="L1288">
        <v>71.35</v>
      </c>
      <c r="M1288">
        <v>1286</v>
      </c>
      <c r="U1288">
        <v>22.75</v>
      </c>
      <c r="V1288">
        <v>1286</v>
      </c>
      <c r="X1288">
        <v>94.35</v>
      </c>
      <c r="Y1288">
        <v>1286</v>
      </c>
    </row>
    <row r="1289" spans="3:25" ht="12">
      <c r="C1289" s="10"/>
      <c r="I1289" s="10">
        <v>21.6</v>
      </c>
      <c r="J1289">
        <v>1287</v>
      </c>
      <c r="L1289">
        <v>71.4</v>
      </c>
      <c r="M1289">
        <v>1287</v>
      </c>
      <c r="U1289">
        <v>22.76</v>
      </c>
      <c r="V1289">
        <v>1287</v>
      </c>
      <c r="X1289">
        <v>94.42</v>
      </c>
      <c r="Y1289">
        <v>1287</v>
      </c>
    </row>
    <row r="1290" spans="3:25" ht="12">
      <c r="C1290" s="10"/>
      <c r="I1290" s="10">
        <v>21.62</v>
      </c>
      <c r="J1290">
        <v>1288</v>
      </c>
      <c r="L1290">
        <v>71.46</v>
      </c>
      <c r="M1290">
        <v>1288</v>
      </c>
      <c r="U1290">
        <v>22.78</v>
      </c>
      <c r="V1290">
        <v>1288</v>
      </c>
      <c r="X1290">
        <v>94.49</v>
      </c>
      <c r="Y1290">
        <v>1288</v>
      </c>
    </row>
    <row r="1291" spans="3:25" ht="12">
      <c r="C1291" s="10"/>
      <c r="I1291" s="10">
        <v>21.63</v>
      </c>
      <c r="J1291">
        <v>1289</v>
      </c>
      <c r="L1291">
        <v>71.51</v>
      </c>
      <c r="M1291">
        <v>1289</v>
      </c>
      <c r="U1291">
        <v>22.8</v>
      </c>
      <c r="V1291">
        <v>1289</v>
      </c>
      <c r="X1291">
        <v>94.56</v>
      </c>
      <c r="Y1291">
        <v>1289</v>
      </c>
    </row>
    <row r="1292" spans="3:25" ht="12">
      <c r="C1292" s="10"/>
      <c r="I1292" s="10">
        <v>21.65</v>
      </c>
      <c r="J1292">
        <v>1290</v>
      </c>
      <c r="L1292">
        <v>71.56</v>
      </c>
      <c r="M1292">
        <v>1290</v>
      </c>
      <c r="U1292">
        <v>22.81</v>
      </c>
      <c r="V1292">
        <v>1290</v>
      </c>
      <c r="X1292">
        <v>94.62</v>
      </c>
      <c r="Y1292">
        <v>1290</v>
      </c>
    </row>
    <row r="1293" spans="3:25" ht="12">
      <c r="C1293" s="10"/>
      <c r="I1293" s="10">
        <v>21.66</v>
      </c>
      <c r="J1293">
        <v>1291</v>
      </c>
      <c r="L1293">
        <v>71.61</v>
      </c>
      <c r="M1293">
        <v>1291</v>
      </c>
      <c r="U1293">
        <v>22.83</v>
      </c>
      <c r="V1293">
        <v>1291</v>
      </c>
      <c r="X1293">
        <v>94.69</v>
      </c>
      <c r="Y1293">
        <v>1291</v>
      </c>
    </row>
    <row r="1294" spans="3:25" ht="12">
      <c r="C1294" s="10"/>
      <c r="I1294" s="10">
        <v>21.68</v>
      </c>
      <c r="J1294">
        <v>1292</v>
      </c>
      <c r="L1294">
        <v>71.66</v>
      </c>
      <c r="M1294">
        <v>1292</v>
      </c>
      <c r="U1294">
        <v>22.85</v>
      </c>
      <c r="V1294">
        <v>1292</v>
      </c>
      <c r="X1294">
        <v>94.76</v>
      </c>
      <c r="Y1294">
        <v>1292</v>
      </c>
    </row>
    <row r="1295" spans="3:25" ht="12">
      <c r="C1295" s="10"/>
      <c r="I1295" s="10">
        <v>21.7</v>
      </c>
      <c r="J1295">
        <v>1293</v>
      </c>
      <c r="L1295">
        <v>71.72</v>
      </c>
      <c r="M1295">
        <v>1293</v>
      </c>
      <c r="U1295">
        <v>22.86</v>
      </c>
      <c r="V1295">
        <v>1293</v>
      </c>
      <c r="X1295">
        <v>94.83</v>
      </c>
      <c r="Y1295">
        <v>1293</v>
      </c>
    </row>
    <row r="1296" spans="3:25" ht="12">
      <c r="C1296" s="10"/>
      <c r="I1296" s="10">
        <v>21.71</v>
      </c>
      <c r="J1296">
        <v>1294</v>
      </c>
      <c r="L1296">
        <v>71.77</v>
      </c>
      <c r="M1296">
        <v>1294</v>
      </c>
      <c r="U1296">
        <v>22.88</v>
      </c>
      <c r="V1296">
        <v>1294</v>
      </c>
      <c r="X1296">
        <v>94.9</v>
      </c>
      <c r="Y1296">
        <v>1294</v>
      </c>
    </row>
    <row r="1297" spans="3:25" ht="12">
      <c r="C1297" s="10"/>
      <c r="I1297" s="10">
        <v>21.73</v>
      </c>
      <c r="J1297">
        <v>1295</v>
      </c>
      <c r="L1297">
        <v>71.82</v>
      </c>
      <c r="M1297">
        <v>1295</v>
      </c>
      <c r="U1297">
        <v>22.9</v>
      </c>
      <c r="V1297">
        <v>1295</v>
      </c>
      <c r="X1297">
        <v>94.97</v>
      </c>
      <c r="Y1297">
        <v>1295</v>
      </c>
    </row>
    <row r="1298" spans="3:25" ht="12">
      <c r="C1298" s="10"/>
      <c r="I1298" s="10">
        <v>21.74</v>
      </c>
      <c r="J1298">
        <v>1296</v>
      </c>
      <c r="L1298">
        <v>71.87</v>
      </c>
      <c r="M1298">
        <v>1296</v>
      </c>
      <c r="U1298">
        <v>22.91</v>
      </c>
      <c r="V1298">
        <v>1296</v>
      </c>
      <c r="X1298">
        <v>95.04</v>
      </c>
      <c r="Y1298">
        <v>1296</v>
      </c>
    </row>
    <row r="1299" spans="3:25" ht="12">
      <c r="C1299" s="10"/>
      <c r="I1299" s="10">
        <v>21.76</v>
      </c>
      <c r="J1299">
        <v>1297</v>
      </c>
      <c r="L1299">
        <v>71.92</v>
      </c>
      <c r="M1299">
        <v>1297</v>
      </c>
      <c r="U1299">
        <v>22.93</v>
      </c>
      <c r="V1299">
        <v>1297</v>
      </c>
      <c r="X1299">
        <v>95.1</v>
      </c>
      <c r="Y1299">
        <v>1297</v>
      </c>
    </row>
    <row r="1300" spans="3:25" ht="12">
      <c r="C1300" s="10"/>
      <c r="I1300" s="10">
        <v>21.77</v>
      </c>
      <c r="J1300">
        <v>1298</v>
      </c>
      <c r="L1300">
        <v>71.98</v>
      </c>
      <c r="M1300">
        <v>1298</v>
      </c>
      <c r="U1300">
        <v>22.95</v>
      </c>
      <c r="V1300">
        <v>1298</v>
      </c>
      <c r="X1300">
        <v>95.17</v>
      </c>
      <c r="Y1300">
        <v>1298</v>
      </c>
    </row>
    <row r="1301" spans="3:25" ht="12">
      <c r="C1301" s="10"/>
      <c r="I1301" s="10">
        <v>21.79</v>
      </c>
      <c r="J1301">
        <v>1299</v>
      </c>
      <c r="L1301">
        <v>72.03</v>
      </c>
      <c r="M1301">
        <v>1299</v>
      </c>
      <c r="U1301">
        <v>22.96</v>
      </c>
      <c r="V1301">
        <v>1299</v>
      </c>
      <c r="X1301">
        <v>95.24</v>
      </c>
      <c r="Y1301">
        <v>1299</v>
      </c>
    </row>
    <row r="1302" spans="3:25" ht="12">
      <c r="C1302" s="10"/>
      <c r="I1302" s="10">
        <v>21.81</v>
      </c>
      <c r="J1302">
        <v>1300</v>
      </c>
      <c r="L1302">
        <v>72.08</v>
      </c>
      <c r="M1302">
        <v>1300</v>
      </c>
      <c r="U1302">
        <v>22.98</v>
      </c>
      <c r="V1302">
        <v>1300</v>
      </c>
      <c r="X1302">
        <v>95.31</v>
      </c>
      <c r="Y1302">
        <v>1300</v>
      </c>
    </row>
    <row r="1303" spans="3:25" ht="12">
      <c r="C1303" s="10"/>
      <c r="I1303" s="10">
        <v>21.82</v>
      </c>
      <c r="J1303">
        <v>1301</v>
      </c>
      <c r="L1303">
        <v>72.13</v>
      </c>
      <c r="M1303">
        <v>1301</v>
      </c>
      <c r="U1303">
        <v>23</v>
      </c>
      <c r="V1303">
        <v>1301</v>
      </c>
      <c r="X1303">
        <v>95.38</v>
      </c>
      <c r="Y1303">
        <v>1301</v>
      </c>
    </row>
    <row r="1304" spans="3:25" ht="12">
      <c r="C1304" s="10"/>
      <c r="I1304" s="10">
        <v>21.84</v>
      </c>
      <c r="J1304">
        <v>1302</v>
      </c>
      <c r="L1304">
        <v>72.18</v>
      </c>
      <c r="M1304">
        <v>1302</v>
      </c>
      <c r="U1304">
        <v>23.01</v>
      </c>
      <c r="V1304">
        <v>1302</v>
      </c>
      <c r="X1304">
        <v>95.45</v>
      </c>
      <c r="Y1304">
        <v>1302</v>
      </c>
    </row>
    <row r="1305" spans="3:25" ht="12">
      <c r="C1305" s="10"/>
      <c r="I1305" s="10">
        <v>21.85</v>
      </c>
      <c r="J1305">
        <v>1303</v>
      </c>
      <c r="L1305">
        <v>72.24</v>
      </c>
      <c r="M1305">
        <v>1303</v>
      </c>
      <c r="U1305">
        <v>23.03</v>
      </c>
      <c r="V1305">
        <v>1303</v>
      </c>
      <c r="X1305">
        <v>95.51</v>
      </c>
      <c r="Y1305">
        <v>1303</v>
      </c>
    </row>
    <row r="1306" spans="3:25" ht="12">
      <c r="C1306" s="10"/>
      <c r="I1306" s="10">
        <v>21.87</v>
      </c>
      <c r="J1306">
        <v>1304</v>
      </c>
      <c r="L1306">
        <v>72.29</v>
      </c>
      <c r="M1306">
        <v>1304</v>
      </c>
      <c r="U1306">
        <v>23.05</v>
      </c>
      <c r="V1306">
        <v>1304</v>
      </c>
      <c r="X1306">
        <v>95.58</v>
      </c>
      <c r="Y1306">
        <v>1304</v>
      </c>
    </row>
    <row r="1307" spans="3:25" ht="12">
      <c r="C1307" s="10"/>
      <c r="I1307" s="10">
        <v>21.88</v>
      </c>
      <c r="J1307">
        <v>1305</v>
      </c>
      <c r="L1307">
        <v>72.34</v>
      </c>
      <c r="M1307">
        <v>1305</v>
      </c>
      <c r="U1307">
        <v>23.06</v>
      </c>
      <c r="V1307">
        <v>1305</v>
      </c>
      <c r="X1307">
        <v>95.65</v>
      </c>
      <c r="Y1307">
        <v>1305</v>
      </c>
    </row>
    <row r="1308" spans="3:25" ht="12">
      <c r="C1308" s="10"/>
      <c r="I1308" s="10">
        <v>21.9</v>
      </c>
      <c r="J1308">
        <v>1306</v>
      </c>
      <c r="L1308">
        <v>72.39</v>
      </c>
      <c r="M1308">
        <v>1306</v>
      </c>
      <c r="U1308">
        <v>23.08</v>
      </c>
      <c r="V1308">
        <v>1306</v>
      </c>
      <c r="X1308">
        <v>95.72</v>
      </c>
      <c r="Y1308">
        <v>1306</v>
      </c>
    </row>
    <row r="1309" spans="3:25" ht="12">
      <c r="C1309" s="10"/>
      <c r="I1309" s="10">
        <v>21.91</v>
      </c>
      <c r="J1309">
        <v>1307</v>
      </c>
      <c r="L1309">
        <v>72.44</v>
      </c>
      <c r="M1309">
        <v>1307</v>
      </c>
      <c r="U1309">
        <v>23.09</v>
      </c>
      <c r="V1309">
        <v>1307</v>
      </c>
      <c r="X1309">
        <v>95.79</v>
      </c>
      <c r="Y1309">
        <v>1307</v>
      </c>
    </row>
    <row r="1310" spans="3:25" ht="12">
      <c r="C1310" s="10"/>
      <c r="I1310" s="10">
        <v>21.93</v>
      </c>
      <c r="J1310">
        <v>1308</v>
      </c>
      <c r="L1310">
        <v>72.5</v>
      </c>
      <c r="M1310">
        <v>1308</v>
      </c>
      <c r="U1310">
        <v>23.11</v>
      </c>
      <c r="V1310">
        <v>1308</v>
      </c>
      <c r="X1310">
        <v>95.86</v>
      </c>
      <c r="Y1310">
        <v>1308</v>
      </c>
    </row>
    <row r="1311" spans="3:25" ht="12">
      <c r="C1311" s="10"/>
      <c r="I1311" s="10">
        <v>21.95</v>
      </c>
      <c r="J1311">
        <v>1309</v>
      </c>
      <c r="L1311">
        <v>72.55</v>
      </c>
      <c r="M1311">
        <v>1309</v>
      </c>
      <c r="U1311">
        <v>23.13</v>
      </c>
      <c r="V1311">
        <v>1309</v>
      </c>
      <c r="X1311">
        <v>95.93</v>
      </c>
      <c r="Y1311">
        <v>1309</v>
      </c>
    </row>
    <row r="1312" spans="3:25" ht="12">
      <c r="C1312" s="10"/>
      <c r="I1312" s="10">
        <v>21.96</v>
      </c>
      <c r="J1312">
        <v>1310</v>
      </c>
      <c r="L1312">
        <v>72.6</v>
      </c>
      <c r="M1312">
        <v>1310</v>
      </c>
      <c r="U1312">
        <v>23.14</v>
      </c>
      <c r="V1312">
        <v>1310</v>
      </c>
      <c r="X1312">
        <v>95.99</v>
      </c>
      <c r="Y1312">
        <v>1310</v>
      </c>
    </row>
    <row r="1313" spans="3:25" ht="12">
      <c r="C1313" s="10"/>
      <c r="I1313" s="10">
        <v>21.98</v>
      </c>
      <c r="J1313">
        <v>1311</v>
      </c>
      <c r="L1313">
        <v>72.65</v>
      </c>
      <c r="M1313">
        <v>1311</v>
      </c>
      <c r="U1313">
        <v>23.16</v>
      </c>
      <c r="V1313">
        <v>1311</v>
      </c>
      <c r="X1313">
        <v>96.06</v>
      </c>
      <c r="Y1313">
        <v>1311</v>
      </c>
    </row>
    <row r="1314" spans="3:25" ht="12">
      <c r="C1314" s="10"/>
      <c r="I1314" s="10">
        <v>21.99</v>
      </c>
      <c r="J1314">
        <v>1312</v>
      </c>
      <c r="L1314">
        <v>72.7</v>
      </c>
      <c r="M1314">
        <v>1312</v>
      </c>
      <c r="U1314">
        <v>23.18</v>
      </c>
      <c r="V1314">
        <v>1312</v>
      </c>
      <c r="X1314">
        <v>96.13</v>
      </c>
      <c r="Y1314">
        <v>1312</v>
      </c>
    </row>
    <row r="1315" spans="3:25" ht="12">
      <c r="C1315" s="10"/>
      <c r="I1315" s="10">
        <v>22.01</v>
      </c>
      <c r="J1315">
        <v>1313</v>
      </c>
      <c r="L1315">
        <v>72.76</v>
      </c>
      <c r="M1315">
        <v>1313</v>
      </c>
      <c r="U1315">
        <v>23.19</v>
      </c>
      <c r="V1315">
        <v>1313</v>
      </c>
      <c r="X1315">
        <v>96.2</v>
      </c>
      <c r="Y1315">
        <v>1313</v>
      </c>
    </row>
    <row r="1316" spans="3:25" ht="12">
      <c r="C1316" s="10"/>
      <c r="I1316" s="10">
        <v>22.02</v>
      </c>
      <c r="J1316">
        <v>1314</v>
      </c>
      <c r="L1316">
        <v>72.81</v>
      </c>
      <c r="M1316">
        <v>1314</v>
      </c>
      <c r="U1316">
        <v>23.21</v>
      </c>
      <c r="V1316">
        <v>1314</v>
      </c>
      <c r="X1316">
        <v>96.27</v>
      </c>
      <c r="Y1316">
        <v>1314</v>
      </c>
    </row>
    <row r="1317" spans="3:25" ht="12">
      <c r="C1317" s="10"/>
      <c r="I1317" s="10">
        <v>22.04</v>
      </c>
      <c r="J1317">
        <v>1315</v>
      </c>
      <c r="L1317">
        <v>72.86</v>
      </c>
      <c r="M1317">
        <v>1315</v>
      </c>
      <c r="U1317">
        <v>23.23</v>
      </c>
      <c r="V1317">
        <v>1315</v>
      </c>
      <c r="X1317">
        <v>96.34</v>
      </c>
      <c r="Y1317">
        <v>1315</v>
      </c>
    </row>
    <row r="1318" spans="3:25" ht="12">
      <c r="C1318" s="10"/>
      <c r="I1318" s="10">
        <v>22.05</v>
      </c>
      <c r="J1318">
        <v>1316</v>
      </c>
      <c r="L1318">
        <v>72.91</v>
      </c>
      <c r="M1318">
        <v>1316</v>
      </c>
      <c r="U1318">
        <v>23.24</v>
      </c>
      <c r="V1318">
        <v>1316</v>
      </c>
      <c r="X1318">
        <v>96.4</v>
      </c>
      <c r="Y1318">
        <v>1316</v>
      </c>
    </row>
    <row r="1319" spans="3:25" ht="12">
      <c r="C1319" s="10"/>
      <c r="I1319" s="10">
        <v>22.07</v>
      </c>
      <c r="J1319">
        <v>1317</v>
      </c>
      <c r="L1319">
        <v>72.96</v>
      </c>
      <c r="M1319">
        <v>1317</v>
      </c>
      <c r="U1319">
        <v>23.26</v>
      </c>
      <c r="V1319">
        <v>1317</v>
      </c>
      <c r="X1319">
        <v>96.47</v>
      </c>
      <c r="Y1319">
        <v>1317</v>
      </c>
    </row>
    <row r="1320" spans="3:25" ht="12">
      <c r="C1320" s="10"/>
      <c r="I1320" s="10">
        <v>22.09</v>
      </c>
      <c r="J1320">
        <v>1318</v>
      </c>
      <c r="L1320">
        <v>73.02</v>
      </c>
      <c r="M1320">
        <v>1318</v>
      </c>
      <c r="U1320">
        <v>23.28</v>
      </c>
      <c r="V1320">
        <v>1318</v>
      </c>
      <c r="X1320">
        <v>96.54</v>
      </c>
      <c r="Y1320">
        <v>1318</v>
      </c>
    </row>
    <row r="1321" spans="3:25" ht="12">
      <c r="C1321" s="10"/>
      <c r="I1321" s="10">
        <v>22.1</v>
      </c>
      <c r="J1321">
        <v>1319</v>
      </c>
      <c r="L1321">
        <v>73.07</v>
      </c>
      <c r="M1321">
        <v>1319</v>
      </c>
      <c r="U1321">
        <v>23.29</v>
      </c>
      <c r="V1321">
        <v>1319</v>
      </c>
      <c r="X1321">
        <v>96.61</v>
      </c>
      <c r="Y1321">
        <v>1319</v>
      </c>
    </row>
    <row r="1322" spans="3:25" ht="12">
      <c r="C1322" s="10"/>
      <c r="I1322" s="10">
        <v>22.12</v>
      </c>
      <c r="J1322">
        <v>1320</v>
      </c>
      <c r="L1322">
        <v>73.12</v>
      </c>
      <c r="M1322">
        <v>1320</v>
      </c>
      <c r="U1322">
        <v>23.31</v>
      </c>
      <c r="V1322">
        <v>1320</v>
      </c>
      <c r="X1322">
        <v>96.68</v>
      </c>
      <c r="Y1322">
        <v>1320</v>
      </c>
    </row>
    <row r="1323" spans="3:25" ht="12">
      <c r="C1323" s="10"/>
      <c r="I1323" s="10">
        <v>22.13</v>
      </c>
      <c r="J1323">
        <v>1321</v>
      </c>
      <c r="L1323">
        <v>73.17</v>
      </c>
      <c r="M1323">
        <v>1321</v>
      </c>
      <c r="U1323">
        <v>23.33</v>
      </c>
      <c r="V1323">
        <v>1321</v>
      </c>
      <c r="X1323">
        <v>96.75</v>
      </c>
      <c r="Y1323">
        <v>1321</v>
      </c>
    </row>
    <row r="1324" spans="3:25" ht="12">
      <c r="C1324" s="10"/>
      <c r="I1324" s="10">
        <v>22.15</v>
      </c>
      <c r="J1324">
        <v>1322</v>
      </c>
      <c r="L1324">
        <v>73.22</v>
      </c>
      <c r="M1324">
        <v>1322</v>
      </c>
      <c r="U1324">
        <v>23.34</v>
      </c>
      <c r="V1324">
        <v>1322</v>
      </c>
      <c r="X1324">
        <v>96.82</v>
      </c>
      <c r="Y1324">
        <v>1322</v>
      </c>
    </row>
    <row r="1325" spans="3:25" ht="12">
      <c r="C1325" s="10"/>
      <c r="I1325" s="10">
        <v>22.16</v>
      </c>
      <c r="J1325">
        <v>1323</v>
      </c>
      <c r="L1325">
        <v>73.27</v>
      </c>
      <c r="M1325">
        <v>1323</v>
      </c>
      <c r="U1325">
        <v>23.36</v>
      </c>
      <c r="V1325">
        <v>1323</v>
      </c>
      <c r="X1325">
        <v>96.88</v>
      </c>
      <c r="Y1325">
        <v>1323</v>
      </c>
    </row>
    <row r="1326" spans="3:25" ht="12">
      <c r="C1326" s="10"/>
      <c r="I1326" s="10">
        <v>22.18</v>
      </c>
      <c r="J1326">
        <v>1324</v>
      </c>
      <c r="L1326">
        <v>73.33</v>
      </c>
      <c r="M1326">
        <v>1324</v>
      </c>
      <c r="U1326">
        <v>23.38</v>
      </c>
      <c r="V1326">
        <v>1324</v>
      </c>
      <c r="X1326">
        <v>96.95</v>
      </c>
      <c r="Y1326">
        <v>1324</v>
      </c>
    </row>
    <row r="1327" spans="3:25" ht="12">
      <c r="C1327" s="10"/>
      <c r="I1327" s="10">
        <v>22.2</v>
      </c>
      <c r="J1327">
        <v>1325</v>
      </c>
      <c r="L1327">
        <v>73.38</v>
      </c>
      <c r="M1327">
        <v>1325</v>
      </c>
      <c r="U1327">
        <v>23.39</v>
      </c>
      <c r="V1327">
        <v>1325</v>
      </c>
      <c r="X1327">
        <v>97.02</v>
      </c>
      <c r="Y1327">
        <v>1325</v>
      </c>
    </row>
    <row r="1328" spans="3:25" ht="12">
      <c r="C1328" s="10"/>
      <c r="I1328" s="10">
        <v>22.21</v>
      </c>
      <c r="J1328">
        <v>1326</v>
      </c>
      <c r="L1328">
        <v>73.43</v>
      </c>
      <c r="M1328">
        <v>1326</v>
      </c>
      <c r="U1328">
        <v>23.41</v>
      </c>
      <c r="V1328">
        <v>1326</v>
      </c>
      <c r="X1328">
        <v>97.09</v>
      </c>
      <c r="Y1328">
        <v>1326</v>
      </c>
    </row>
    <row r="1329" spans="3:25" ht="12">
      <c r="C1329" s="10"/>
      <c r="I1329" s="10">
        <v>22.23</v>
      </c>
      <c r="J1329">
        <v>1327</v>
      </c>
      <c r="L1329">
        <v>73.48</v>
      </c>
      <c r="M1329">
        <v>1327</v>
      </c>
      <c r="U1329">
        <v>23.43</v>
      </c>
      <c r="V1329">
        <v>1327</v>
      </c>
      <c r="X1329">
        <v>97.16</v>
      </c>
      <c r="Y1329">
        <v>1327</v>
      </c>
    </row>
    <row r="1330" spans="3:25" ht="12">
      <c r="C1330" s="10"/>
      <c r="I1330" s="10">
        <v>22.24</v>
      </c>
      <c r="J1330">
        <v>1328</v>
      </c>
      <c r="L1330">
        <v>73.53</v>
      </c>
      <c r="M1330">
        <v>1328</v>
      </c>
      <c r="U1330">
        <v>23.44</v>
      </c>
      <c r="V1330">
        <v>1328</v>
      </c>
      <c r="X1330">
        <v>97.23</v>
      </c>
      <c r="Y1330">
        <v>1328</v>
      </c>
    </row>
    <row r="1331" spans="3:25" ht="12">
      <c r="C1331" s="10"/>
      <c r="I1331" s="10">
        <v>22.26</v>
      </c>
      <c r="J1331">
        <v>1329</v>
      </c>
      <c r="L1331">
        <v>73.59</v>
      </c>
      <c r="M1331">
        <v>1329</v>
      </c>
      <c r="U1331">
        <v>23.46</v>
      </c>
      <c r="V1331">
        <v>1329</v>
      </c>
      <c r="X1331">
        <v>97.29</v>
      </c>
      <c r="Y1331">
        <v>1329</v>
      </c>
    </row>
    <row r="1332" spans="3:25" ht="12">
      <c r="C1332" s="10"/>
      <c r="I1332" s="10">
        <v>22.27</v>
      </c>
      <c r="J1332">
        <v>1330</v>
      </c>
      <c r="L1332">
        <v>73.64</v>
      </c>
      <c r="M1332">
        <v>1330</v>
      </c>
      <c r="U1332">
        <v>23.47</v>
      </c>
      <c r="V1332">
        <v>1330</v>
      </c>
      <c r="X1332">
        <v>97.36</v>
      </c>
      <c r="Y1332">
        <v>1330</v>
      </c>
    </row>
    <row r="1333" spans="3:25" ht="12">
      <c r="C1333" s="10"/>
      <c r="I1333" s="10">
        <v>22.29</v>
      </c>
      <c r="J1333">
        <v>1331</v>
      </c>
      <c r="L1333">
        <v>73.69</v>
      </c>
      <c r="M1333">
        <v>1331</v>
      </c>
      <c r="U1333">
        <v>23.49</v>
      </c>
      <c r="V1333">
        <v>1331</v>
      </c>
      <c r="X1333">
        <v>97.43</v>
      </c>
      <c r="Y1333">
        <v>1331</v>
      </c>
    </row>
    <row r="1334" spans="3:25" ht="12">
      <c r="C1334" s="10"/>
      <c r="I1334" s="10">
        <v>22.3</v>
      </c>
      <c r="J1334">
        <v>1332</v>
      </c>
      <c r="L1334">
        <v>73.74</v>
      </c>
      <c r="M1334">
        <v>1332</v>
      </c>
      <c r="U1334">
        <v>23.51</v>
      </c>
      <c r="V1334">
        <v>1332</v>
      </c>
      <c r="X1334">
        <v>97.5</v>
      </c>
      <c r="Y1334">
        <v>1332</v>
      </c>
    </row>
    <row r="1335" spans="3:25" ht="12">
      <c r="C1335" s="10"/>
      <c r="I1335" s="10">
        <v>22.32</v>
      </c>
      <c r="J1335">
        <v>1333</v>
      </c>
      <c r="L1335">
        <v>73.79</v>
      </c>
      <c r="M1335">
        <v>1333</v>
      </c>
      <c r="U1335">
        <v>23.52</v>
      </c>
      <c r="V1335">
        <v>1333</v>
      </c>
      <c r="X1335">
        <v>97.57</v>
      </c>
      <c r="Y1335">
        <v>1333</v>
      </c>
    </row>
    <row r="1336" spans="3:25" ht="12">
      <c r="C1336" s="10"/>
      <c r="I1336" s="10">
        <v>22.34</v>
      </c>
      <c r="J1336">
        <v>1334</v>
      </c>
      <c r="L1336">
        <v>73.85</v>
      </c>
      <c r="M1336">
        <v>1334</v>
      </c>
      <c r="U1336">
        <v>23.54</v>
      </c>
      <c r="V1336">
        <v>1334</v>
      </c>
      <c r="X1336">
        <v>97.64</v>
      </c>
      <c r="Y1336">
        <v>1334</v>
      </c>
    </row>
    <row r="1337" spans="3:25" ht="12">
      <c r="C1337" s="10"/>
      <c r="I1337" s="10">
        <v>22.35</v>
      </c>
      <c r="J1337">
        <v>1335</v>
      </c>
      <c r="L1337">
        <v>73.9</v>
      </c>
      <c r="M1337">
        <v>1335</v>
      </c>
      <c r="U1337">
        <v>23.56</v>
      </c>
      <c r="V1337">
        <v>1335</v>
      </c>
      <c r="X1337">
        <v>97.71</v>
      </c>
      <c r="Y1337">
        <v>1335</v>
      </c>
    </row>
    <row r="1338" spans="3:25" ht="12">
      <c r="C1338" s="10"/>
      <c r="I1338" s="10">
        <v>22.37</v>
      </c>
      <c r="J1338">
        <v>1336</v>
      </c>
      <c r="L1338">
        <v>73.95</v>
      </c>
      <c r="M1338">
        <v>1336</v>
      </c>
      <c r="U1338">
        <v>23.57</v>
      </c>
      <c r="V1338">
        <v>1336</v>
      </c>
      <c r="X1338">
        <v>97.77</v>
      </c>
      <c r="Y1338">
        <v>1336</v>
      </c>
    </row>
    <row r="1339" spans="3:25" ht="12">
      <c r="C1339" s="10"/>
      <c r="I1339" s="10">
        <v>22.38</v>
      </c>
      <c r="J1339">
        <v>1337</v>
      </c>
      <c r="L1339">
        <v>74</v>
      </c>
      <c r="M1339">
        <v>1337</v>
      </c>
      <c r="U1339">
        <v>23.59</v>
      </c>
      <c r="V1339">
        <v>1337</v>
      </c>
      <c r="X1339">
        <v>97.84</v>
      </c>
      <c r="Y1339">
        <v>1337</v>
      </c>
    </row>
    <row r="1340" spans="3:25" ht="12">
      <c r="C1340" s="10"/>
      <c r="I1340" s="10">
        <v>22.4</v>
      </c>
      <c r="J1340">
        <v>1338</v>
      </c>
      <c r="L1340">
        <v>74.05</v>
      </c>
      <c r="M1340">
        <v>1338</v>
      </c>
      <c r="U1340">
        <v>23.61</v>
      </c>
      <c r="V1340">
        <v>1338</v>
      </c>
      <c r="X1340">
        <v>97.91</v>
      </c>
      <c r="Y1340">
        <v>1338</v>
      </c>
    </row>
    <row r="1341" spans="3:25" ht="12">
      <c r="C1341" s="10"/>
      <c r="I1341" s="10">
        <v>22.41</v>
      </c>
      <c r="J1341">
        <v>1339</v>
      </c>
      <c r="L1341">
        <v>74.11</v>
      </c>
      <c r="M1341">
        <v>1339</v>
      </c>
      <c r="U1341">
        <v>23.62</v>
      </c>
      <c r="V1341">
        <v>1339</v>
      </c>
      <c r="X1341">
        <v>97.98</v>
      </c>
      <c r="Y1341">
        <v>1339</v>
      </c>
    </row>
    <row r="1342" spans="3:25" ht="12">
      <c r="C1342" s="10"/>
      <c r="I1342" s="10">
        <v>22.43</v>
      </c>
      <c r="J1342">
        <v>1340</v>
      </c>
      <c r="L1342">
        <v>74.16</v>
      </c>
      <c r="M1342">
        <v>1340</v>
      </c>
      <c r="U1342">
        <v>23.64</v>
      </c>
      <c r="V1342">
        <v>1340</v>
      </c>
      <c r="X1342">
        <v>98.05</v>
      </c>
      <c r="Y1342">
        <v>1340</v>
      </c>
    </row>
    <row r="1343" spans="3:25" ht="12">
      <c r="C1343" s="10"/>
      <c r="I1343" s="10">
        <v>22.44</v>
      </c>
      <c r="J1343">
        <v>1341</v>
      </c>
      <c r="L1343">
        <v>74.21</v>
      </c>
      <c r="M1343">
        <v>1341</v>
      </c>
      <c r="U1343">
        <v>23.66</v>
      </c>
      <c r="V1343">
        <v>1341</v>
      </c>
      <c r="X1343">
        <v>98.12</v>
      </c>
      <c r="Y1343">
        <v>1341</v>
      </c>
    </row>
    <row r="1344" spans="3:25" ht="12">
      <c r="C1344" s="10"/>
      <c r="I1344" s="10">
        <v>22.46</v>
      </c>
      <c r="J1344">
        <v>1342</v>
      </c>
      <c r="L1344">
        <v>74.26</v>
      </c>
      <c r="M1344">
        <v>1342</v>
      </c>
      <c r="U1344">
        <v>23.67</v>
      </c>
      <c r="V1344">
        <v>1342</v>
      </c>
      <c r="X1344">
        <v>98.18</v>
      </c>
      <c r="Y1344">
        <v>1342</v>
      </c>
    </row>
    <row r="1345" spans="3:25" ht="12">
      <c r="C1345" s="10"/>
      <c r="I1345" s="10">
        <v>22.48</v>
      </c>
      <c r="J1345">
        <v>1343</v>
      </c>
      <c r="L1345">
        <v>74.31</v>
      </c>
      <c r="M1345">
        <v>1343</v>
      </c>
      <c r="U1345">
        <v>23.69</v>
      </c>
      <c r="V1345">
        <v>1343</v>
      </c>
      <c r="X1345">
        <v>98.25</v>
      </c>
      <c r="Y1345">
        <v>1343</v>
      </c>
    </row>
    <row r="1346" spans="3:25" ht="12">
      <c r="C1346" s="10"/>
      <c r="I1346" s="10">
        <v>22.49</v>
      </c>
      <c r="J1346">
        <v>1344</v>
      </c>
      <c r="L1346">
        <v>74.37</v>
      </c>
      <c r="M1346">
        <v>1344</v>
      </c>
      <c r="U1346">
        <v>23.71</v>
      </c>
      <c r="V1346">
        <v>1344</v>
      </c>
      <c r="X1346">
        <v>98.32</v>
      </c>
      <c r="Y1346">
        <v>1344</v>
      </c>
    </row>
    <row r="1347" spans="3:25" ht="12">
      <c r="C1347" s="10"/>
      <c r="I1347" s="10">
        <v>22.51</v>
      </c>
      <c r="J1347">
        <v>1345</v>
      </c>
      <c r="L1347">
        <v>74.42</v>
      </c>
      <c r="M1347">
        <v>1345</v>
      </c>
      <c r="U1347">
        <v>23.72</v>
      </c>
      <c r="V1347">
        <v>1345</v>
      </c>
      <c r="X1347">
        <v>98.39</v>
      </c>
      <c r="Y1347">
        <v>1345</v>
      </c>
    </row>
    <row r="1348" spans="3:25" ht="12">
      <c r="C1348" s="10"/>
      <c r="I1348" s="10">
        <v>22.52</v>
      </c>
      <c r="J1348">
        <v>1346</v>
      </c>
      <c r="L1348">
        <v>74.47</v>
      </c>
      <c r="M1348">
        <v>1346</v>
      </c>
      <c r="U1348">
        <v>23.74</v>
      </c>
      <c r="V1348">
        <v>1346</v>
      </c>
      <c r="X1348">
        <v>98.46</v>
      </c>
      <c r="Y1348">
        <v>1346</v>
      </c>
    </row>
    <row r="1349" spans="3:25" ht="12">
      <c r="C1349" s="10"/>
      <c r="I1349" s="10">
        <v>22.54</v>
      </c>
      <c r="J1349">
        <v>1347</v>
      </c>
      <c r="L1349">
        <v>74.52</v>
      </c>
      <c r="M1349">
        <v>1347</v>
      </c>
      <c r="U1349">
        <v>23.76</v>
      </c>
      <c r="V1349">
        <v>1347</v>
      </c>
      <c r="X1349">
        <v>98.53</v>
      </c>
      <c r="Y1349">
        <v>1347</v>
      </c>
    </row>
    <row r="1350" spans="3:25" ht="12">
      <c r="C1350" s="10"/>
      <c r="I1350" s="10">
        <v>22.55</v>
      </c>
      <c r="J1350">
        <v>1348</v>
      </c>
      <c r="L1350">
        <v>74.57</v>
      </c>
      <c r="M1350">
        <v>1348</v>
      </c>
      <c r="U1350">
        <v>23.77</v>
      </c>
      <c r="V1350">
        <v>1348</v>
      </c>
      <c r="X1350">
        <v>98.59</v>
      </c>
      <c r="Y1350">
        <v>1348</v>
      </c>
    </row>
    <row r="1351" spans="3:25" ht="12">
      <c r="C1351" s="10"/>
      <c r="I1351" s="10">
        <v>22.57</v>
      </c>
      <c r="J1351">
        <v>1349</v>
      </c>
      <c r="L1351">
        <v>74.62</v>
      </c>
      <c r="M1351">
        <v>1349</v>
      </c>
      <c r="U1351">
        <v>23.79</v>
      </c>
      <c r="V1351">
        <v>1349</v>
      </c>
      <c r="X1351">
        <v>98.66</v>
      </c>
      <c r="Y1351">
        <v>1349</v>
      </c>
    </row>
    <row r="1352" spans="3:25" ht="12">
      <c r="C1352" s="10"/>
      <c r="I1352" s="10">
        <v>22.59</v>
      </c>
      <c r="J1352">
        <v>1350</v>
      </c>
      <c r="L1352">
        <v>74.68</v>
      </c>
      <c r="M1352">
        <v>1350</v>
      </c>
      <c r="U1352">
        <v>23.8</v>
      </c>
      <c r="V1352">
        <v>1350</v>
      </c>
      <c r="X1352">
        <v>98.73</v>
      </c>
      <c r="Y1352">
        <v>1350</v>
      </c>
    </row>
    <row r="1353" spans="3:25" ht="12">
      <c r="C1353" s="10"/>
      <c r="I1353" s="10">
        <v>22.6</v>
      </c>
      <c r="J1353">
        <v>1351</v>
      </c>
      <c r="L1353">
        <v>74.73</v>
      </c>
      <c r="M1353">
        <v>1351</v>
      </c>
      <c r="U1353">
        <v>23.82</v>
      </c>
      <c r="V1353">
        <v>1351</v>
      </c>
      <c r="X1353">
        <v>98.8</v>
      </c>
      <c r="Y1353">
        <v>1351</v>
      </c>
    </row>
    <row r="1354" spans="3:25" ht="12">
      <c r="C1354" s="10"/>
      <c r="I1354" s="10">
        <v>22.62</v>
      </c>
      <c r="J1354">
        <v>1352</v>
      </c>
      <c r="L1354">
        <v>74.78</v>
      </c>
      <c r="M1354">
        <v>1352</v>
      </c>
      <c r="U1354">
        <v>23.84</v>
      </c>
      <c r="V1354">
        <v>1352</v>
      </c>
      <c r="X1354">
        <v>98.87</v>
      </c>
      <c r="Y1354">
        <v>1352</v>
      </c>
    </row>
    <row r="1355" spans="3:25" ht="12">
      <c r="C1355" s="10"/>
      <c r="I1355" s="10">
        <v>22.63</v>
      </c>
      <c r="J1355">
        <v>1353</v>
      </c>
      <c r="L1355">
        <v>74.83</v>
      </c>
      <c r="M1355">
        <v>1353</v>
      </c>
      <c r="U1355">
        <v>23.85</v>
      </c>
      <c r="V1355">
        <v>1353</v>
      </c>
      <c r="X1355">
        <v>98.94</v>
      </c>
      <c r="Y1355">
        <v>1353</v>
      </c>
    </row>
    <row r="1356" spans="3:25" ht="12">
      <c r="C1356" s="10"/>
      <c r="I1356" s="10">
        <v>22.65</v>
      </c>
      <c r="J1356">
        <v>1354</v>
      </c>
      <c r="L1356">
        <v>74.88</v>
      </c>
      <c r="M1356">
        <v>1354</v>
      </c>
      <c r="U1356">
        <v>23.87</v>
      </c>
      <c r="V1356">
        <v>1354</v>
      </c>
      <c r="X1356">
        <v>99</v>
      </c>
      <c r="Y1356">
        <v>1354</v>
      </c>
    </row>
    <row r="1357" spans="3:25" ht="12">
      <c r="C1357" s="10"/>
      <c r="I1357" s="10">
        <v>22.66</v>
      </c>
      <c r="J1357">
        <v>1355</v>
      </c>
      <c r="L1357">
        <v>74.94</v>
      </c>
      <c r="M1357">
        <v>1355</v>
      </c>
      <c r="U1357">
        <v>23.89</v>
      </c>
      <c r="V1357">
        <v>1355</v>
      </c>
      <c r="X1357">
        <v>99.07</v>
      </c>
      <c r="Y1357">
        <v>1355</v>
      </c>
    </row>
    <row r="1358" spans="3:25" ht="12">
      <c r="C1358" s="10"/>
      <c r="I1358" s="10">
        <v>22.68</v>
      </c>
      <c r="J1358">
        <v>1356</v>
      </c>
      <c r="L1358">
        <v>74.99</v>
      </c>
      <c r="M1358">
        <v>1356</v>
      </c>
      <c r="U1358">
        <v>23.9</v>
      </c>
      <c r="V1358">
        <v>1356</v>
      </c>
      <c r="X1358">
        <v>99.14</v>
      </c>
      <c r="Y1358">
        <v>1356</v>
      </c>
    </row>
    <row r="1359" spans="3:25" ht="12">
      <c r="C1359" s="10"/>
      <c r="I1359" s="10">
        <v>22.69</v>
      </c>
      <c r="J1359">
        <v>1357</v>
      </c>
      <c r="L1359">
        <v>75.04</v>
      </c>
      <c r="M1359">
        <v>1357</v>
      </c>
      <c r="U1359">
        <v>23.92</v>
      </c>
      <c r="V1359">
        <v>1357</v>
      </c>
      <c r="X1359">
        <v>99.21</v>
      </c>
      <c r="Y1359">
        <v>1357</v>
      </c>
    </row>
    <row r="1360" spans="3:25" ht="12">
      <c r="C1360" s="10"/>
      <c r="I1360" s="10">
        <v>22.71</v>
      </c>
      <c r="J1360">
        <v>1358</v>
      </c>
      <c r="L1360">
        <v>75.09</v>
      </c>
      <c r="M1360">
        <v>1358</v>
      </c>
      <c r="U1360">
        <v>23.94</v>
      </c>
      <c r="V1360">
        <v>1358</v>
      </c>
      <c r="X1360">
        <v>99.28</v>
      </c>
      <c r="Y1360">
        <v>1358</v>
      </c>
    </row>
    <row r="1361" spans="3:25" ht="12">
      <c r="C1361" s="10"/>
      <c r="I1361" s="10">
        <v>22.73</v>
      </c>
      <c r="J1361">
        <v>1359</v>
      </c>
      <c r="L1361">
        <v>75.14</v>
      </c>
      <c r="M1361">
        <v>1359</v>
      </c>
      <c r="U1361">
        <v>23.95</v>
      </c>
      <c r="V1361">
        <v>1359</v>
      </c>
      <c r="X1361">
        <v>99.35</v>
      </c>
      <c r="Y1361">
        <v>1359</v>
      </c>
    </row>
    <row r="1362" spans="3:25" ht="12">
      <c r="C1362" s="10"/>
      <c r="I1362" s="10">
        <v>22.74</v>
      </c>
      <c r="J1362">
        <v>1360</v>
      </c>
      <c r="L1362">
        <v>75.2</v>
      </c>
      <c r="M1362">
        <v>1360</v>
      </c>
      <c r="U1362">
        <v>23.97</v>
      </c>
      <c r="V1362">
        <v>1360</v>
      </c>
      <c r="X1362">
        <v>99.41</v>
      </c>
      <c r="Y1362">
        <v>1360</v>
      </c>
    </row>
    <row r="1363" spans="3:25" ht="12">
      <c r="C1363" s="10"/>
      <c r="I1363" s="10">
        <v>22.76</v>
      </c>
      <c r="J1363">
        <v>1361</v>
      </c>
      <c r="L1363">
        <v>75.25</v>
      </c>
      <c r="M1363">
        <v>1361</v>
      </c>
      <c r="U1363">
        <v>23.99</v>
      </c>
      <c r="V1363">
        <v>1361</v>
      </c>
      <c r="X1363">
        <v>99.48</v>
      </c>
      <c r="Y1363">
        <v>1361</v>
      </c>
    </row>
    <row r="1364" spans="3:25" ht="12">
      <c r="C1364" s="10"/>
      <c r="I1364" s="10">
        <v>22.77</v>
      </c>
      <c r="J1364">
        <v>1362</v>
      </c>
      <c r="L1364">
        <v>75.3</v>
      </c>
      <c r="M1364">
        <v>1362</v>
      </c>
      <c r="U1364">
        <v>24</v>
      </c>
      <c r="V1364">
        <v>1362</v>
      </c>
      <c r="X1364">
        <v>99.55</v>
      </c>
      <c r="Y1364">
        <v>1362</v>
      </c>
    </row>
    <row r="1365" spans="3:25" ht="12">
      <c r="C1365" s="10"/>
      <c r="I1365" s="10">
        <v>22.79</v>
      </c>
      <c r="J1365">
        <v>1363</v>
      </c>
      <c r="L1365">
        <v>75.35</v>
      </c>
      <c r="M1365">
        <v>1363</v>
      </c>
      <c r="U1365">
        <v>24.02</v>
      </c>
      <c r="V1365">
        <v>1363</v>
      </c>
      <c r="X1365">
        <v>99.62</v>
      </c>
      <c r="Y1365">
        <v>1363</v>
      </c>
    </row>
    <row r="1366" spans="3:25" ht="12">
      <c r="C1366" s="10"/>
      <c r="I1366" s="10">
        <v>22.8</v>
      </c>
      <c r="J1366">
        <v>1364</v>
      </c>
      <c r="L1366">
        <v>75.4</v>
      </c>
      <c r="M1366">
        <v>1364</v>
      </c>
      <c r="U1366">
        <v>24.04</v>
      </c>
      <c r="V1366">
        <v>1364</v>
      </c>
      <c r="X1366">
        <v>99.69</v>
      </c>
      <c r="Y1366">
        <v>1364</v>
      </c>
    </row>
    <row r="1367" spans="3:25" ht="12">
      <c r="C1367" s="10"/>
      <c r="I1367" s="10">
        <v>22.82</v>
      </c>
      <c r="J1367">
        <v>1365</v>
      </c>
      <c r="L1367">
        <v>75.45</v>
      </c>
      <c r="M1367">
        <v>1365</v>
      </c>
      <c r="U1367">
        <v>24.05</v>
      </c>
      <c r="V1367">
        <v>1365</v>
      </c>
      <c r="X1367">
        <v>99.76</v>
      </c>
      <c r="Y1367">
        <v>1365</v>
      </c>
    </row>
    <row r="1368" spans="3:25" ht="12">
      <c r="C1368" s="10"/>
      <c r="I1368" s="10">
        <v>22.83</v>
      </c>
      <c r="J1368">
        <v>1366</v>
      </c>
      <c r="L1368">
        <v>75.51</v>
      </c>
      <c r="M1368">
        <v>1366</v>
      </c>
      <c r="U1368">
        <v>24.07</v>
      </c>
      <c r="V1368">
        <v>1366</v>
      </c>
      <c r="X1368">
        <v>99.83</v>
      </c>
      <c r="Y1368">
        <v>1366</v>
      </c>
    </row>
    <row r="1369" spans="3:25" ht="12">
      <c r="C1369" s="10"/>
      <c r="I1369" s="10">
        <v>22.85</v>
      </c>
      <c r="J1369">
        <v>1367</v>
      </c>
      <c r="L1369">
        <v>75.56</v>
      </c>
      <c r="M1369">
        <v>1367</v>
      </c>
      <c r="U1369">
        <v>24.09</v>
      </c>
      <c r="V1369">
        <v>1367</v>
      </c>
      <c r="X1369">
        <v>99.89</v>
      </c>
      <c r="Y1369">
        <v>1367</v>
      </c>
    </row>
    <row r="1370" spans="3:25" ht="12">
      <c r="C1370" s="10"/>
      <c r="I1370" s="10">
        <v>22.87</v>
      </c>
      <c r="J1370">
        <v>1368</v>
      </c>
      <c r="L1370">
        <v>75.61</v>
      </c>
      <c r="M1370">
        <v>1368</v>
      </c>
      <c r="U1370">
        <v>24.1</v>
      </c>
      <c r="V1370">
        <v>1368</v>
      </c>
      <c r="X1370">
        <v>99.96</v>
      </c>
      <c r="Y1370">
        <v>1368</v>
      </c>
    </row>
    <row r="1371" spans="3:25" ht="12">
      <c r="C1371" s="10"/>
      <c r="I1371" s="10">
        <v>22.88</v>
      </c>
      <c r="J1371">
        <v>1369</v>
      </c>
      <c r="L1371">
        <v>75.66</v>
      </c>
      <c r="M1371">
        <v>1369</v>
      </c>
      <c r="U1371">
        <v>24.12</v>
      </c>
      <c r="V1371">
        <v>1369</v>
      </c>
      <c r="X1371">
        <v>100.03</v>
      </c>
      <c r="Y1371">
        <v>1369</v>
      </c>
    </row>
    <row r="1372" spans="3:25" ht="12">
      <c r="C1372" s="10"/>
      <c r="I1372" s="10">
        <v>22.9</v>
      </c>
      <c r="J1372">
        <v>1370</v>
      </c>
      <c r="L1372">
        <v>75.71</v>
      </c>
      <c r="M1372">
        <v>1370</v>
      </c>
      <c r="U1372">
        <v>24.13</v>
      </c>
      <c r="V1372">
        <v>1370</v>
      </c>
      <c r="X1372">
        <v>100.1</v>
      </c>
      <c r="Y1372">
        <v>1370</v>
      </c>
    </row>
    <row r="1373" spans="3:25" ht="12">
      <c r="C1373" s="10"/>
      <c r="I1373" s="10">
        <v>22.91</v>
      </c>
      <c r="J1373">
        <v>1371</v>
      </c>
      <c r="L1373">
        <v>75.77</v>
      </c>
      <c r="M1373">
        <v>1371</v>
      </c>
      <c r="U1373">
        <v>24.15</v>
      </c>
      <c r="V1373">
        <v>1371</v>
      </c>
      <c r="X1373">
        <v>100.17</v>
      </c>
      <c r="Y1373">
        <v>1371</v>
      </c>
    </row>
    <row r="1374" spans="3:25" ht="12">
      <c r="C1374" s="10"/>
      <c r="I1374" s="10">
        <v>22.93</v>
      </c>
      <c r="J1374">
        <v>1372</v>
      </c>
      <c r="L1374">
        <v>75.82</v>
      </c>
      <c r="M1374">
        <v>1372</v>
      </c>
      <c r="U1374">
        <v>24.17</v>
      </c>
      <c r="V1374">
        <v>1372</v>
      </c>
      <c r="X1374">
        <v>100.24</v>
      </c>
      <c r="Y1374">
        <v>1372</v>
      </c>
    </row>
    <row r="1375" spans="3:25" ht="12">
      <c r="C1375" s="10"/>
      <c r="I1375" s="10">
        <v>22.94</v>
      </c>
      <c r="J1375">
        <v>1373</v>
      </c>
      <c r="L1375">
        <v>75.87</v>
      </c>
      <c r="M1375">
        <v>1373</v>
      </c>
      <c r="U1375">
        <v>24.18</v>
      </c>
      <c r="V1375">
        <v>1373</v>
      </c>
      <c r="X1375">
        <v>100.3</v>
      </c>
      <c r="Y1375">
        <v>1373</v>
      </c>
    </row>
    <row r="1376" spans="3:25" ht="12">
      <c r="C1376" s="10"/>
      <c r="I1376" s="10">
        <v>22.96</v>
      </c>
      <c r="J1376">
        <v>1374</v>
      </c>
      <c r="L1376">
        <v>75.92</v>
      </c>
      <c r="M1376">
        <v>1374</v>
      </c>
      <c r="U1376">
        <v>24.2</v>
      </c>
      <c r="V1376">
        <v>1374</v>
      </c>
      <c r="X1376">
        <v>100.37</v>
      </c>
      <c r="Y1376">
        <v>1374</v>
      </c>
    </row>
    <row r="1377" spans="3:25" ht="12">
      <c r="C1377" s="10"/>
      <c r="I1377" s="10">
        <v>22.97</v>
      </c>
      <c r="J1377">
        <v>1375</v>
      </c>
      <c r="L1377">
        <v>75.97</v>
      </c>
      <c r="M1377">
        <v>1375</v>
      </c>
      <c r="U1377">
        <v>24.22</v>
      </c>
      <c r="V1377">
        <v>1375</v>
      </c>
      <c r="X1377">
        <v>100.44</v>
      </c>
      <c r="Y1377">
        <v>1375</v>
      </c>
    </row>
    <row r="1378" spans="3:25" ht="12">
      <c r="C1378" s="10"/>
      <c r="I1378" s="10">
        <v>22.99</v>
      </c>
      <c r="J1378">
        <v>1376</v>
      </c>
      <c r="L1378">
        <v>76.03</v>
      </c>
      <c r="M1378">
        <v>1376</v>
      </c>
      <c r="U1378">
        <v>24.23</v>
      </c>
      <c r="V1378">
        <v>1376</v>
      </c>
      <c r="X1378">
        <v>100.51</v>
      </c>
      <c r="Y1378">
        <v>1376</v>
      </c>
    </row>
    <row r="1379" spans="3:25" ht="12">
      <c r="C1379" s="10"/>
      <c r="I1379" s="10">
        <v>23.01</v>
      </c>
      <c r="J1379">
        <v>1377</v>
      </c>
      <c r="L1379">
        <v>76.08</v>
      </c>
      <c r="M1379">
        <v>1377</v>
      </c>
      <c r="U1379">
        <v>24.25</v>
      </c>
      <c r="V1379">
        <v>1377</v>
      </c>
      <c r="X1379">
        <v>100.58</v>
      </c>
      <c r="Y1379">
        <v>1377</v>
      </c>
    </row>
    <row r="1380" spans="3:25" ht="12">
      <c r="C1380" s="10"/>
      <c r="I1380" s="10">
        <v>23.02</v>
      </c>
      <c r="J1380">
        <v>1378</v>
      </c>
      <c r="L1380">
        <v>76.13</v>
      </c>
      <c r="M1380">
        <v>1378</v>
      </c>
      <c r="U1380">
        <v>24.27</v>
      </c>
      <c r="V1380">
        <v>1378</v>
      </c>
      <c r="X1380">
        <v>100.65</v>
      </c>
      <c r="Y1380">
        <v>1378</v>
      </c>
    </row>
    <row r="1381" spans="3:25" ht="12">
      <c r="C1381" s="10"/>
      <c r="I1381" s="10">
        <v>23.04</v>
      </c>
      <c r="J1381">
        <v>1379</v>
      </c>
      <c r="L1381">
        <v>76.18</v>
      </c>
      <c r="M1381">
        <v>1379</v>
      </c>
      <c r="U1381">
        <v>24.28</v>
      </c>
      <c r="V1381">
        <v>1379</v>
      </c>
      <c r="X1381">
        <v>100.71</v>
      </c>
      <c r="Y1381">
        <v>1379</v>
      </c>
    </row>
    <row r="1382" spans="3:25" ht="12">
      <c r="C1382" s="10"/>
      <c r="I1382" s="10">
        <v>23.05</v>
      </c>
      <c r="J1382">
        <v>1380</v>
      </c>
      <c r="L1382">
        <v>76.23</v>
      </c>
      <c r="M1382">
        <v>1380</v>
      </c>
      <c r="U1382">
        <v>24.3</v>
      </c>
      <c r="V1382">
        <v>1380</v>
      </c>
      <c r="X1382">
        <v>100.78</v>
      </c>
      <c r="Y1382">
        <v>1380</v>
      </c>
    </row>
    <row r="1383" spans="3:25" ht="12">
      <c r="C1383" s="10"/>
      <c r="I1383" s="10">
        <v>23.07</v>
      </c>
      <c r="J1383">
        <v>1381</v>
      </c>
      <c r="L1383">
        <v>76.28</v>
      </c>
      <c r="M1383">
        <v>1381</v>
      </c>
      <c r="U1383">
        <v>24.32</v>
      </c>
      <c r="V1383">
        <v>1381</v>
      </c>
      <c r="X1383">
        <v>100.85</v>
      </c>
      <c r="Y1383">
        <v>1381</v>
      </c>
    </row>
    <row r="1384" spans="3:25" ht="12">
      <c r="C1384" s="10"/>
      <c r="I1384" s="10">
        <v>23.08</v>
      </c>
      <c r="J1384">
        <v>1382</v>
      </c>
      <c r="L1384">
        <v>76.34</v>
      </c>
      <c r="M1384">
        <v>1382</v>
      </c>
      <c r="U1384">
        <v>24.33</v>
      </c>
      <c r="V1384">
        <v>1382</v>
      </c>
      <c r="X1384">
        <v>100.92</v>
      </c>
      <c r="Y1384">
        <v>1382</v>
      </c>
    </row>
    <row r="1385" spans="3:25" ht="12">
      <c r="C1385" s="10"/>
      <c r="I1385" s="10">
        <v>23.1</v>
      </c>
      <c r="J1385">
        <v>1383</v>
      </c>
      <c r="L1385">
        <v>76.39</v>
      </c>
      <c r="M1385">
        <v>1383</v>
      </c>
      <c r="U1385">
        <v>24.35</v>
      </c>
      <c r="V1385">
        <v>1383</v>
      </c>
      <c r="X1385">
        <v>100.99</v>
      </c>
      <c r="Y1385">
        <v>1383</v>
      </c>
    </row>
    <row r="1386" spans="3:25" ht="12">
      <c r="C1386" s="10"/>
      <c r="I1386" s="10">
        <v>23.11</v>
      </c>
      <c r="J1386">
        <v>1384</v>
      </c>
      <c r="L1386">
        <v>76.44</v>
      </c>
      <c r="M1386">
        <v>1384</v>
      </c>
      <c r="U1386">
        <v>24.37</v>
      </c>
      <c r="V1386">
        <v>1384</v>
      </c>
      <c r="X1386">
        <v>101.06</v>
      </c>
      <c r="Y1386">
        <v>1384</v>
      </c>
    </row>
    <row r="1387" spans="3:25" ht="12">
      <c r="C1387" s="10"/>
      <c r="I1387" s="10">
        <v>23.13</v>
      </c>
      <c r="J1387">
        <v>1385</v>
      </c>
      <c r="L1387">
        <v>76.49</v>
      </c>
      <c r="M1387">
        <v>1385</v>
      </c>
      <c r="U1387">
        <v>24.38</v>
      </c>
      <c r="V1387">
        <v>1385</v>
      </c>
      <c r="X1387">
        <v>101.12</v>
      </c>
      <c r="Y1387">
        <v>1385</v>
      </c>
    </row>
    <row r="1388" spans="3:25" ht="12">
      <c r="C1388" s="10"/>
      <c r="I1388" s="10">
        <v>23.15</v>
      </c>
      <c r="J1388">
        <v>1386</v>
      </c>
      <c r="L1388">
        <v>76.54</v>
      </c>
      <c r="M1388">
        <v>1386</v>
      </c>
      <c r="U1388">
        <v>24.4</v>
      </c>
      <c r="V1388">
        <v>1386</v>
      </c>
      <c r="X1388">
        <v>101.19</v>
      </c>
      <c r="Y1388">
        <v>1386</v>
      </c>
    </row>
    <row r="1389" spans="3:25" ht="12">
      <c r="C1389" s="10"/>
      <c r="I1389" s="10">
        <v>23.16</v>
      </c>
      <c r="J1389">
        <v>1387</v>
      </c>
      <c r="L1389">
        <v>76.6</v>
      </c>
      <c r="M1389">
        <v>1387</v>
      </c>
      <c r="U1389">
        <v>24.42</v>
      </c>
      <c r="V1389">
        <v>1387</v>
      </c>
      <c r="X1389">
        <v>101.26</v>
      </c>
      <c r="Y1389">
        <v>1387</v>
      </c>
    </row>
    <row r="1390" spans="3:25" ht="12">
      <c r="C1390" s="10"/>
      <c r="I1390" s="10">
        <v>23.18</v>
      </c>
      <c r="J1390">
        <v>1388</v>
      </c>
      <c r="L1390">
        <v>76.65</v>
      </c>
      <c r="M1390">
        <v>1388</v>
      </c>
      <c r="U1390">
        <v>24.43</v>
      </c>
      <c r="V1390">
        <v>1388</v>
      </c>
      <c r="X1390">
        <v>101.33</v>
      </c>
      <c r="Y1390">
        <v>1388</v>
      </c>
    </row>
    <row r="1391" spans="3:25" ht="12">
      <c r="C1391" s="10"/>
      <c r="I1391" s="10">
        <v>23.19</v>
      </c>
      <c r="J1391">
        <v>1389</v>
      </c>
      <c r="L1391">
        <v>76.7</v>
      </c>
      <c r="M1391">
        <v>1389</v>
      </c>
      <c r="U1391">
        <v>24.45</v>
      </c>
      <c r="V1391">
        <v>1389</v>
      </c>
      <c r="X1391">
        <v>101.4</v>
      </c>
      <c r="Y1391">
        <v>1389</v>
      </c>
    </row>
    <row r="1392" spans="3:25" ht="12">
      <c r="C1392" s="10"/>
      <c r="I1392" s="10">
        <v>23.21</v>
      </c>
      <c r="J1392">
        <v>1390</v>
      </c>
      <c r="L1392">
        <v>76.75</v>
      </c>
      <c r="M1392">
        <v>1390</v>
      </c>
      <c r="U1392">
        <v>24.46</v>
      </c>
      <c r="V1392">
        <v>1390</v>
      </c>
      <c r="X1392">
        <v>101.47</v>
      </c>
      <c r="Y1392">
        <v>1390</v>
      </c>
    </row>
    <row r="1393" spans="3:25" ht="12">
      <c r="C1393" s="10"/>
      <c r="I1393" s="10">
        <v>23.22</v>
      </c>
      <c r="J1393">
        <v>1391</v>
      </c>
      <c r="L1393">
        <v>76.8</v>
      </c>
      <c r="M1393">
        <v>1391</v>
      </c>
      <c r="U1393">
        <v>24.48</v>
      </c>
      <c r="V1393">
        <v>1391</v>
      </c>
      <c r="X1393">
        <v>101.53</v>
      </c>
      <c r="Y1393">
        <v>1391</v>
      </c>
    </row>
    <row r="1394" spans="3:25" ht="12">
      <c r="C1394" s="10"/>
      <c r="I1394" s="10">
        <v>23.24</v>
      </c>
      <c r="J1394">
        <v>1392</v>
      </c>
      <c r="L1394">
        <v>76.86</v>
      </c>
      <c r="M1394">
        <v>1392</v>
      </c>
      <c r="U1394">
        <v>24.5</v>
      </c>
      <c r="V1394">
        <v>1392</v>
      </c>
      <c r="X1394">
        <v>101.6</v>
      </c>
      <c r="Y1394">
        <v>1392</v>
      </c>
    </row>
    <row r="1395" spans="3:25" ht="12">
      <c r="C1395" s="10"/>
      <c r="I1395" s="10">
        <v>23.26</v>
      </c>
      <c r="J1395">
        <v>1393</v>
      </c>
      <c r="L1395">
        <v>76.91</v>
      </c>
      <c r="M1395">
        <v>1393</v>
      </c>
      <c r="U1395">
        <v>24.51</v>
      </c>
      <c r="V1395">
        <v>1393</v>
      </c>
      <c r="X1395">
        <v>101.67</v>
      </c>
      <c r="Y1395">
        <v>1393</v>
      </c>
    </row>
    <row r="1396" spans="3:25" ht="12">
      <c r="C1396" s="10"/>
      <c r="I1396" s="10">
        <v>23.27</v>
      </c>
      <c r="J1396">
        <v>1394</v>
      </c>
      <c r="L1396">
        <v>76.96</v>
      </c>
      <c r="M1396">
        <v>1394</v>
      </c>
      <c r="U1396">
        <v>24.53</v>
      </c>
      <c r="V1396">
        <v>1394</v>
      </c>
      <c r="X1396">
        <v>101.74</v>
      </c>
      <c r="Y1396">
        <v>1394</v>
      </c>
    </row>
    <row r="1397" spans="3:25" ht="12">
      <c r="C1397" s="10"/>
      <c r="I1397" s="10">
        <v>23.29</v>
      </c>
      <c r="J1397">
        <v>1395</v>
      </c>
      <c r="L1397">
        <v>77.01</v>
      </c>
      <c r="M1397">
        <v>1395</v>
      </c>
      <c r="U1397">
        <v>24.55</v>
      </c>
      <c r="V1397">
        <v>1395</v>
      </c>
      <c r="X1397">
        <v>101.81</v>
      </c>
      <c r="Y1397">
        <v>1395</v>
      </c>
    </row>
    <row r="1398" spans="3:25" ht="12">
      <c r="C1398" s="10"/>
      <c r="I1398" s="10">
        <v>23.3</v>
      </c>
      <c r="J1398">
        <v>1396</v>
      </c>
      <c r="L1398">
        <v>77.06</v>
      </c>
      <c r="M1398">
        <v>1396</v>
      </c>
      <c r="U1398">
        <v>24.56</v>
      </c>
      <c r="V1398">
        <v>1396</v>
      </c>
      <c r="X1398">
        <v>101.88</v>
      </c>
      <c r="Y1398">
        <v>1396</v>
      </c>
    </row>
    <row r="1399" spans="3:25" ht="12">
      <c r="C1399" s="10"/>
      <c r="I1399" s="10">
        <v>23.32</v>
      </c>
      <c r="J1399">
        <v>1397</v>
      </c>
      <c r="L1399">
        <v>77.11</v>
      </c>
      <c r="M1399">
        <v>1397</v>
      </c>
      <c r="U1399">
        <v>24.58</v>
      </c>
      <c r="V1399">
        <v>1397</v>
      </c>
      <c r="X1399">
        <v>101.94</v>
      </c>
      <c r="Y1399">
        <v>1397</v>
      </c>
    </row>
    <row r="1400" spans="3:25" ht="12">
      <c r="C1400" s="10"/>
      <c r="I1400" s="10">
        <v>23.33</v>
      </c>
      <c r="J1400">
        <v>1398</v>
      </c>
      <c r="L1400">
        <v>77.17</v>
      </c>
      <c r="M1400">
        <v>1398</v>
      </c>
      <c r="U1400">
        <v>24.6</v>
      </c>
      <c r="V1400">
        <v>1398</v>
      </c>
      <c r="X1400">
        <v>102.01</v>
      </c>
      <c r="Y1400">
        <v>1398</v>
      </c>
    </row>
    <row r="1401" spans="3:25" ht="12">
      <c r="C1401" s="10"/>
      <c r="I1401" s="10">
        <v>23.35</v>
      </c>
      <c r="J1401">
        <v>1399</v>
      </c>
      <c r="L1401">
        <v>77.22</v>
      </c>
      <c r="M1401">
        <v>1399</v>
      </c>
      <c r="U1401">
        <v>24.61</v>
      </c>
      <c r="V1401">
        <v>1399</v>
      </c>
      <c r="X1401">
        <v>102.08</v>
      </c>
      <c r="Y1401">
        <v>1399</v>
      </c>
    </row>
    <row r="1402" spans="3:25" ht="12">
      <c r="C1402" s="10"/>
      <c r="I1402" s="10">
        <v>23.36</v>
      </c>
      <c r="J1402">
        <v>1400</v>
      </c>
      <c r="L1402">
        <v>77.27</v>
      </c>
      <c r="M1402">
        <v>1400</v>
      </c>
      <c r="U1402">
        <v>24.63</v>
      </c>
      <c r="V1402">
        <v>1400</v>
      </c>
      <c r="X1402">
        <v>102.15</v>
      </c>
      <c r="Y1402">
        <v>1400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McKay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Granton McKay</dc:creator>
  <cp:keywords/>
  <dc:description/>
  <cp:lastModifiedBy>Richard Welsh</cp:lastModifiedBy>
  <cp:lastPrinted>2010-08-13T09:00:09Z</cp:lastPrinted>
  <dcterms:created xsi:type="dcterms:W3CDTF">2010-07-31T00:13:30Z</dcterms:created>
  <dcterms:modified xsi:type="dcterms:W3CDTF">2011-10-04T01:19:02Z</dcterms:modified>
  <cp:category/>
  <cp:version/>
  <cp:contentType/>
  <cp:contentStatus/>
</cp:coreProperties>
</file>